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7140" activeTab="0"/>
  </bookViews>
  <sheets>
    <sheet name="Фин. извештај-прв квартал" sheetId="1" r:id="rId1"/>
    <sheet name="Фин.извештај-втор квартал" sheetId="2" r:id="rId2"/>
    <sheet name="Фин. извештај-трет квартал" sheetId="3" r:id="rId3"/>
  </sheets>
  <definedNames>
    <definedName name="_xlnm.Print_Titles" localSheetId="0">'Фин. извештај-прв квартал'!$3:$3</definedName>
    <definedName name="_xlnm.Print_Titles" localSheetId="2">'Фин. извештај-трет квартал'!$3:$3</definedName>
    <definedName name="_xlnm.Print_Titles" localSheetId="1">'Фин.извештај-втор квартал'!$3:$3</definedName>
  </definedNames>
  <calcPr fullCalcOnLoad="1"/>
</workbook>
</file>

<file path=xl/sharedStrings.xml><?xml version="1.0" encoding="utf-8"?>
<sst xmlns="http://schemas.openxmlformats.org/spreadsheetml/2006/main" count="1778" uniqueCount="127">
  <si>
    <t>Сметка</t>
  </si>
  <si>
    <t>Програма</t>
  </si>
  <si>
    <t>Поставка</t>
  </si>
  <si>
    <t>630</t>
  </si>
  <si>
    <t>10</t>
  </si>
  <si>
    <t>АДМИНИСТРАЦИЈА</t>
  </si>
  <si>
    <t>401</t>
  </si>
  <si>
    <t>Основни плати</t>
  </si>
  <si>
    <t>402</t>
  </si>
  <si>
    <t>404</t>
  </si>
  <si>
    <t>Надоместоци</t>
  </si>
  <si>
    <t>414480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</si>
  <si>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</si>
  <si>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</si>
  <si>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</si>
  <si>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</si>
  <si>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</si>
  <si>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</si>
  <si>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</si>
  <si>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</si>
  <si>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</si>
  <si>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</si>
  <si>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</si>
  <si>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427</t>
  </si>
  <si>
    <t>Привремени вработувања</t>
  </si>
  <si>
    <t>433</t>
  </si>
  <si>
    <t>463</t>
  </si>
  <si>
    <t>464</t>
  </si>
  <si>
    <t>Разни трансфери</t>
  </si>
  <si>
    <t>465</t>
  </si>
  <si>
    <t>Исплата по извршни исправи</t>
  </si>
  <si>
    <t>480</t>
  </si>
  <si>
    <t>Купување на опрема и машини</t>
  </si>
  <si>
    <t>485</t>
  </si>
  <si>
    <t>30</t>
  </si>
  <si>
    <t>УСТАНОВИ ЗА ДЕТСКА ЗАШТИТА</t>
  </si>
  <si>
    <t>3A</t>
  </si>
  <si>
    <t>414481</t>
  </si>
  <si>
    <t>481</t>
  </si>
  <si>
    <t>Градежни објекти</t>
  </si>
  <si>
    <t>40</t>
  </si>
  <si>
    <t>41</t>
  </si>
  <si>
    <t>42</t>
  </si>
  <si>
    <t>43</t>
  </si>
  <si>
    <t>46</t>
  </si>
  <si>
    <t>4A</t>
  </si>
  <si>
    <t>50</t>
  </si>
  <si>
    <t>471</t>
  </si>
  <si>
    <t>Социјални надоместоци</t>
  </si>
  <si>
    <t>51</t>
  </si>
  <si>
    <t>52</t>
  </si>
  <si>
    <t>53</t>
  </si>
  <si>
    <t>54</t>
  </si>
  <si>
    <t>60</t>
  </si>
  <si>
    <t>431</t>
  </si>
  <si>
    <t>Трансфери до Фондот за ПИОМ</t>
  </si>
  <si>
    <t>61</t>
  </si>
  <si>
    <t>80</t>
  </si>
  <si>
    <t>A2</t>
  </si>
  <si>
    <t>443</t>
  </si>
  <si>
    <t>Блок дотации</t>
  </si>
  <si>
    <t>B5</t>
  </si>
  <si>
    <t>432</t>
  </si>
  <si>
    <t>BA</t>
  </si>
  <si>
    <t>K2</t>
  </si>
  <si>
    <t>ME</t>
  </si>
  <si>
    <t xml:space="preserve">Остаток на средства за реализација </t>
  </si>
  <si>
    <t>Реализација во перидот 01.01-31.03.2023 година</t>
  </si>
  <si>
    <t>ФИНАНСИСКИ ИЗВЕШТАЈ ЗА РЕАЛИЗАЦИЈА НА ПЛАНИРАНИТЕ БУЏЕТСКИ СРЕДСТВА ЗА 2023 ГОДИНА НА МИНИСТЕРСТВОТО ЗА ТРУД И СОЦИЈАЛНА ПОЛИТИКА, ПО ПРОГРАМИ И КОНТА ВО ПЕРИОДОТ 01.01.2023-31.03.2023 ГОДИНА</t>
  </si>
  <si>
    <t>Придонеси за социјално осигурување</t>
  </si>
  <si>
    <t>Комунални услуги, греење, комуникација и транспорт</t>
  </si>
  <si>
    <t>Трансфери до Фондот за здравствено осигурување</t>
  </si>
  <si>
    <t>Трансфери до невладини организации</t>
  </si>
  <si>
    <t>Вложувања и нефинансиски средства</t>
  </si>
  <si>
    <t>Капитални резерви-Купување на опрема и машини</t>
  </si>
  <si>
    <t>Капитални резерви-Градежни објекти</t>
  </si>
  <si>
    <t>Трансфери до Агенцијата за вработување</t>
  </si>
  <si>
    <t>ВКУПНО ЗА ПРОГРАМА 10-АДМИНИСТРАЦИЈА</t>
  </si>
  <si>
    <t>ВКУПНО ЗА ПРОГРАМА 30-УСТАНОВИ ЗА ДЕТСКА ЗАШТИТА</t>
  </si>
  <si>
    <t>ИЗГРАДБА, ОПРЕМУВАЊЕ И ОДРЖУВАЊЕ НА ОБЈЕКТИ ЗА ДЕТСКА ЗАШТИТА</t>
  </si>
  <si>
    <t>ВКУПНО ЗА ПРОГРАМА 3А-ИЗГРАДБА, ОПРЕМУВАЊЕ И ОДРЖУВАЊЕ НА ОБЈЕКТИ ЗА ДЕТСКА ЗАШТИТА</t>
  </si>
  <si>
    <t>ЦЕНТРИ ЗА СОЦИЈАЛНА РАБОТА И ЗАВОД ЗА СОЦИЈАЛНИ ДЕЈНОСТИ</t>
  </si>
  <si>
    <t>ВКУПНО ЗА ПРОГРАМА 40-ЦЕНТРИ ЗА СОЦИЈАЛНА РАБОТА И ЗАВОД ЗА СОЦИЈАЛНИ ДЕЈНОСТИ</t>
  </si>
  <si>
    <t>ДНЕВНИ ЦЕНТРИ И ПРИФАТИЛИШТА ЗА ВОНИНСТИТУЦИОНАЛНА СОЦИЈАЛНА ЗАШТИТА</t>
  </si>
  <si>
    <t>ВКУПНО ЗА ПРОГРАМА 41-ДНЕВНИ ЦЕНТРИ И ПРИФАТИЛИШТА ЗА ВОНИНСТИТУЦИОНАЛНА СОЦИЈАЛНА ЗАШТИТА</t>
  </si>
  <si>
    <t>УСТАНОВИ ЗА ИНСТИТУЦИОНАЛНА СОЦИЈАЛНА ЗАШТИТА</t>
  </si>
  <si>
    <t>ВКУПНО ЗА ПРОГРАМА 42-УСТАНОВИ ЗА ИНСТИТУЦИОНАЛНА СОЦИЈАЛНА ЗАШТИТА</t>
  </si>
  <si>
    <t xml:space="preserve">ПОДДРШКА НА ИМПЛЕМЕНТАЦИЈА НА ДЕКАДАТА И СТРАТЕГИЈАТА ЗА РОМИТЕ </t>
  </si>
  <si>
    <t xml:space="preserve">ВКУПНО ЗА ПРОГРАМА 43-ПОДДРШКА НА ИМПЛЕМЕНТАЦИЈА НА ДЕКАДАТА И СТРАТЕГИЈАТА ЗА РОМИТЕ </t>
  </si>
  <si>
    <t>ДЕИНСТИТУЦИОНАЛИЗАЦИЈА И СОЦИЈАЛНИ УСЛУГИ</t>
  </si>
  <si>
    <t>ВКУПНО ЗА ПРОГРАМА 46-ДЕИНСТИТУЦИОНАЛИЗАЦИЈА И СОЦИЈАЛНИ УСЛУГИ</t>
  </si>
  <si>
    <t>ИЗГРАДБА, ОПРЕМУВАЊЕ И ОДРЖУВАЊЕ НА ОБЈЕКТИ ЗА СОЦИЈАЛНА ЗАШТИТА И ДОМОВИ ЗА СТАРИ ЛИЦА</t>
  </si>
  <si>
    <t>ВКУПНО ЗА ПРОГРАМА 4А-ИЗГРАДБА, ОПРЕМУВАЊЕ И ОДРЖУВАЊЕ НА ОБЈЕКТИ ЗА СОЦИЈАЛНА ЗАШТИТА И ДОМОВИ ЗА СТАРИ ЛИЦА</t>
  </si>
  <si>
    <t>НАДОМЕСТОЦИ ЗА СОЦИЈАЛНА ЗАШТИТА</t>
  </si>
  <si>
    <t>ВКУПНО ЗА ПРОГРАМА 50-НАДОМЕСТОЦИ ЗА СОЦИЈАЛНА ЗАШТИТА</t>
  </si>
  <si>
    <t>НАДОМЕСТОЦИ ЗА ЦИВИЛНИ ИНВАЛИДИ ОД ВОЈНАТА</t>
  </si>
  <si>
    <t>НАДОМЕСТОЦИ ЗА ДЕТСКА ЗАШТИТА</t>
  </si>
  <si>
    <t>НАДОМЕСТОЦИ ЗА БОРЦИ И ВОЕНИ ИНВАЛИДИ</t>
  </si>
  <si>
    <t>НАДОМЕСТОЦИ ЗА ЗАШТИТА НА БЕГАЛЦИ И АЗИЛАНТИ</t>
  </si>
  <si>
    <t>ПОДДРШКА ЗА СОЦИЈАЛНИ ФОНДОВИ</t>
  </si>
  <si>
    <t>ТРАНЗИЦИОНИ ТРОШОЦИ ПО ОСНОВ НА ПЕНЗИСКА РЕФОРМА</t>
  </si>
  <si>
    <t>РОДОВА ЕДНАКВОСТ И НЕДИСКРИМИНАЦИЈА</t>
  </si>
  <si>
    <t>ПРЕНЕСУВАЊЕ НА НАДЛЕЖНОСТИТЕ НА ЕЛС</t>
  </si>
  <si>
    <t>СУБВЕНЦИОНИРАЊЕ НА ПРИДОНЕСИ ЗА ПОДДРШКА НА ПЛАТИ</t>
  </si>
  <si>
    <t>ПОТТИКНУВАЊЕ НА ВРАБОТУВАЊЕТО</t>
  </si>
  <si>
    <t xml:space="preserve">СТРУЧНО ОСПОСОБУВАЊЕ И УСОВРШУВАЊЕ  </t>
  </si>
  <si>
    <t>МЕРКИ ЗА ПРЕТПРИСТАПНА ПОМОШ-ИПА2</t>
  </si>
  <si>
    <t>ВКУПНО ЗА ПРОГРАМА 51-НАДОМЕСТОЦИ ЗА ЦИВИЛНИ ИНВАЛИДИ ОД ВОЈНАТА</t>
  </si>
  <si>
    <t>ВКУПНО ЗА ПРОГРАМА 52-НАДОМЕСТОЦИ ЗА ДЕТСКА ЗАШТИТА</t>
  </si>
  <si>
    <t>ВКУПНО ЗА ПРОГРАМА 53-НАДОМЕСТОЦИ ЗА БОРЦИ И ВОЕНИ ИНВАЛИДИ</t>
  </si>
  <si>
    <t>ВКУПНО ЗА ПРОГРАМА 54-НАДОМЕСТОЦИ ЗА ЗАШТИТА НА БЕГАЛЦИ И АЗИЛАНТИ</t>
  </si>
  <si>
    <t>ВКУПНО ЗА ПРОГРАМА 60-ПОДДРШКА ЗА СОЦИЈАЛНИ ФОНДОВИ</t>
  </si>
  <si>
    <t>ВКУПНО ЗА ПРОГРАМА 61-ТРАНЗИЦИОНИ ТРОШОЦИ ПО ОСНОВ НА ПЕНЗИСКА РЕФОРМА</t>
  </si>
  <si>
    <t>ВКУПНО ЗА ПРОГРАМА 80-РОДОВА ЕДНАКВОСТ И НЕДИСКРИМИНАЦИЈА</t>
  </si>
  <si>
    <t>ВКУПНО ЗА ПРОГРАМА А1-ПРЕНЕСУВАЊЕ НА НАДЛЕЖНОСТИТЕ НА ЕЛС</t>
  </si>
  <si>
    <t>ВКУПНО ЗА ПРОГРАМА Б5-СУБВЕНЦИОНИРАЊЕ НА ПРИДОНЕСИ ЗА ПОДДРШКА НА ПЛАТИ</t>
  </si>
  <si>
    <t>ВКУПНО ЗА ПРОГРАМА БА-ПОТТИКНУВАЊЕ НА ВРАБОТУВАЊЕТО</t>
  </si>
  <si>
    <t xml:space="preserve">ВКУПНО ЗА ПРОГРАМА К2-СТРУЧНО ОСПОСОБУВАЊЕ И УСОВРШУВАЊЕ  </t>
  </si>
  <si>
    <t>ВКУПНО ЗА ПРОГРАМА МЕ-МЕРКИ ЗА ПРЕТПРИСТАПНА ПОМОШ-ИПА2</t>
  </si>
  <si>
    <t xml:space="preserve">СЕ ВКУПНО: </t>
  </si>
  <si>
    <t>ФИНАНСИСКИ ИЗВЕШТАЈ ЗА РЕАЛИЗАЦИЈА НА ПЛАНИРАНИТЕ БУЏЕТСКИ СРЕДСТВА ЗА 2023 ГОДИНА НА МИНИСТЕРСТВОТО ЗА ТРУД И СОЦИЈАЛНА ПОЛИТИКА, ПО ПРОГРАМИ И КОНТА ВО ПЕРИОДОТ 01.01.2023-30.06.2023 ГОДИНА</t>
  </si>
  <si>
    <t>ФИНАНСИСКИ ИЗВЕШТАЈ ЗА РЕАЛИЗАЦИЈА НА ПЛАНИРАНИТЕ БУЏЕТСКИ СРЕДСТВА ЗА 2023 ГОДИНА НА МИНИСТЕРСТВОТО ЗА ТРУД И СОЦИЈАЛНА ПОЛИТИКА, ПО ПРОГРАМИ И КОНТА ВО ПЕРИОДОТ 01.01.2023-30.09.2023 ГОДИНА</t>
  </si>
  <si>
    <t>Реализација во перидот 01.01-30.09.2023 година</t>
  </si>
  <si>
    <t>Реализација во перидот 01.01-30.06.2023 година</t>
  </si>
  <si>
    <t>Буџет за 2023 година со вклучена Одлука за прераспределба на средства помеѓу буџетските корисници</t>
  </si>
  <si>
    <t>% на реализација</t>
  </si>
  <si>
    <t xml:space="preserve">Трансфери до Агенцијата за вработување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</si>
</sst>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dd/mm/yyyy"/>
  </numFmts>
  <fonts count="42">
    <font>
      <sz val="10"/>
      <name val="Arial"/>
      <family val="0"/>
    </font>
    <font>
      <sz val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3" fontId="19" fillId="33" borderId="10" xfId="0" applyNumberFormat="1" applyFont="1" applyFill="1" applyBorder="1" applyAlignment="1" applyProtection="1">
      <alignment horizontal="right" vertical="center" wrapText="1"/>
      <protection/>
    </xf>
    <xf numFmtId="4" fontId="19" fillId="33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Border="1" applyAlignment="1">
      <alignment/>
    </xf>
    <xf numFmtId="4" fontId="19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9" fillId="33" borderId="11" xfId="0" applyNumberFormat="1" applyFont="1" applyFill="1" applyBorder="1" applyAlignment="1" applyProtection="1">
      <alignment horizontal="right" vertical="center" wrapText="1"/>
      <protection/>
    </xf>
    <xf numFmtId="0" fontId="19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33" borderId="13" xfId="0" applyNumberFormat="1" applyFont="1" applyFill="1" applyBorder="1" applyAlignment="1" applyProtection="1">
      <alignment horizontal="right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8515625" style="0" bestFit="1" customWidth="1"/>
    <col min="2" max="2" width="3.00390625" style="0" bestFit="1" customWidth="1"/>
    <col min="3" max="3" width="57.8515625" style="0" customWidth="1"/>
    <col min="4" max="4" width="6.8515625" style="0" customWidth="1"/>
    <col min="5" max="5" width="37.57421875" style="0" bestFit="1" customWidth="1"/>
    <col min="6" max="6" width="14.7109375" style="0" customWidth="1"/>
    <col min="7" max="8" width="13.7109375" style="0" customWidth="1"/>
    <col min="9" max="9" width="12.00390625" style="10" customWidth="1"/>
  </cols>
  <sheetData>
    <row r="1" spans="1:9" s="3" customFormat="1" ht="35.2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</row>
    <row r="2" spans="6:9" s="3" customFormat="1" ht="12">
      <c r="F2" s="4"/>
      <c r="G2" s="4"/>
      <c r="H2" s="4"/>
      <c r="I2" s="8"/>
    </row>
    <row r="3" spans="1:9" ht="108">
      <c r="A3" s="1" t="s">
        <v>0</v>
      </c>
      <c r="B3" s="21" t="s">
        <v>1</v>
      </c>
      <c r="C3" s="22"/>
      <c r="D3" s="21" t="s">
        <v>2</v>
      </c>
      <c r="E3" s="22"/>
      <c r="F3" s="2" t="s">
        <v>124</v>
      </c>
      <c r="G3" s="2" t="s">
        <v>67</v>
      </c>
      <c r="H3" s="2" t="s">
        <v>66</v>
      </c>
      <c r="I3" s="9" t="s">
        <v>125</v>
      </c>
    </row>
    <row r="4" spans="1:9" ht="12.75">
      <c r="A4" s="12" t="s">
        <v>3</v>
      </c>
      <c r="B4" s="12" t="s">
        <v>4</v>
      </c>
      <c r="C4" s="13" t="s">
        <v>5</v>
      </c>
      <c r="D4" s="12" t="s">
        <v>6</v>
      </c>
      <c r="E4" s="13" t="s">
        <v>7</v>
      </c>
      <c r="F4" s="14">
        <v>100304000</v>
      </c>
      <c r="G4" s="15">
        <v>22093071</v>
      </c>
      <c r="H4" s="14">
        <v>78210929</v>
      </c>
      <c r="I4" s="14">
        <v>22.03</v>
      </c>
    </row>
    <row r="5" spans="1:9" ht="12.75">
      <c r="A5" s="12" t="s">
        <v>3</v>
      </c>
      <c r="B5" s="12" t="s">
        <v>4</v>
      </c>
      <c r="C5" s="13" t="s">
        <v>5</v>
      </c>
      <c r="D5" s="12" t="s">
        <v>8</v>
      </c>
      <c r="E5" s="13" t="s">
        <v>69</v>
      </c>
      <c r="F5" s="14">
        <v>38867000</v>
      </c>
      <c r="G5" s="15">
        <v>8599421</v>
      </c>
      <c r="H5" s="14">
        <v>30267579</v>
      </c>
      <c r="I5" s="14">
        <v>22.13</v>
      </c>
    </row>
    <row r="6" spans="1:9" ht="12.75">
      <c r="A6" s="12" t="s">
        <v>3</v>
      </c>
      <c r="B6" s="12" t="s">
        <v>4</v>
      </c>
      <c r="C6" s="13" t="s">
        <v>5</v>
      </c>
      <c r="D6" s="12" t="s">
        <v>9</v>
      </c>
      <c r="E6" s="13" t="s">
        <v>10</v>
      </c>
      <c r="F6" s="14">
        <v>2460000</v>
      </c>
      <c r="G6" s="15">
        <v>0</v>
      </c>
      <c r="H6" s="14">
        <v>2460000</v>
      </c>
      <c r="I6" s="14">
        <v>0</v>
      </c>
    </row>
    <row r="7" spans="1:9" ht="12.75">
      <c r="A7" s="12" t="s">
        <v>3</v>
      </c>
      <c r="B7" s="12" t="s">
        <v>4</v>
      </c>
      <c r="C7" s="13" t="s">
        <v>5</v>
      </c>
      <c r="D7" s="12" t="s">
        <v>12</v>
      </c>
      <c r="E7" s="13" t="s">
        <v>13</v>
      </c>
      <c r="F7" s="14">
        <v>3900000</v>
      </c>
      <c r="G7" s="15">
        <v>712803</v>
      </c>
      <c r="H7" s="14">
        <v>3187197</v>
      </c>
      <c r="I7" s="14">
        <v>18.28</v>
      </c>
    </row>
    <row r="8" spans="1:9" ht="22.5">
      <c r="A8" s="12" t="s">
        <v>3</v>
      </c>
      <c r="B8" s="12" t="s">
        <v>4</v>
      </c>
      <c r="C8" s="13" t="s">
        <v>5</v>
      </c>
      <c r="D8" s="12" t="s">
        <v>14</v>
      </c>
      <c r="E8" s="13" t="s">
        <v>70</v>
      </c>
      <c r="F8" s="14">
        <v>17000000</v>
      </c>
      <c r="G8" s="15">
        <v>4191800</v>
      </c>
      <c r="H8" s="14">
        <v>12808200</v>
      </c>
      <c r="I8" s="14">
        <v>24.66</v>
      </c>
    </row>
    <row r="9" spans="1:9" ht="12.75">
      <c r="A9" s="12" t="s">
        <v>3</v>
      </c>
      <c r="B9" s="12" t="s">
        <v>4</v>
      </c>
      <c r="C9" s="13" t="s">
        <v>5</v>
      </c>
      <c r="D9" s="12" t="s">
        <v>15</v>
      </c>
      <c r="E9" s="13" t="s">
        <v>16</v>
      </c>
      <c r="F9" s="14">
        <v>1500000</v>
      </c>
      <c r="G9" s="15">
        <v>234492</v>
      </c>
      <c r="H9" s="14">
        <v>1265508</v>
      </c>
      <c r="I9" s="14">
        <v>15.63</v>
      </c>
    </row>
    <row r="10" spans="1:9" ht="12.75">
      <c r="A10" s="12" t="s">
        <v>3</v>
      </c>
      <c r="B10" s="12" t="s">
        <v>4</v>
      </c>
      <c r="C10" s="13" t="s">
        <v>5</v>
      </c>
      <c r="D10" s="12" t="s">
        <v>17</v>
      </c>
      <c r="E10" s="13" t="s">
        <v>18</v>
      </c>
      <c r="F10" s="14">
        <v>1600000</v>
      </c>
      <c r="G10" s="15">
        <v>182416</v>
      </c>
      <c r="H10" s="14">
        <v>1417584</v>
      </c>
      <c r="I10" s="14">
        <v>11.4</v>
      </c>
    </row>
    <row r="11" spans="1:9" ht="12.75">
      <c r="A11" s="12" t="s">
        <v>3</v>
      </c>
      <c r="B11" s="12" t="s">
        <v>4</v>
      </c>
      <c r="C11" s="13" t="s">
        <v>5</v>
      </c>
      <c r="D11" s="12" t="s">
        <v>19</v>
      </c>
      <c r="E11" s="13" t="s">
        <v>20</v>
      </c>
      <c r="F11" s="14">
        <v>27000000</v>
      </c>
      <c r="G11" s="15">
        <v>8079060</v>
      </c>
      <c r="H11" s="14">
        <v>18920940</v>
      </c>
      <c r="I11" s="14">
        <v>29.92</v>
      </c>
    </row>
    <row r="12" spans="1:9" ht="12.75">
      <c r="A12" s="12" t="s">
        <v>3</v>
      </c>
      <c r="B12" s="12" t="s">
        <v>4</v>
      </c>
      <c r="C12" s="13" t="s">
        <v>5</v>
      </c>
      <c r="D12" s="12" t="s">
        <v>21</v>
      </c>
      <c r="E12" s="13" t="s">
        <v>22</v>
      </c>
      <c r="F12" s="14">
        <v>5284051</v>
      </c>
      <c r="G12" s="15">
        <v>1633181</v>
      </c>
      <c r="H12" s="14">
        <v>3650870</v>
      </c>
      <c r="I12" s="14">
        <v>30.91</v>
      </c>
    </row>
    <row r="13" spans="1:9" ht="12.75">
      <c r="A13" s="12" t="s">
        <v>3</v>
      </c>
      <c r="B13" s="12" t="s">
        <v>4</v>
      </c>
      <c r="C13" s="13" t="s">
        <v>5</v>
      </c>
      <c r="D13" s="12" t="s">
        <v>23</v>
      </c>
      <c r="E13" s="13" t="s">
        <v>24</v>
      </c>
      <c r="F13" s="14">
        <v>6800000</v>
      </c>
      <c r="G13" s="15">
        <v>896647</v>
      </c>
      <c r="H13" s="14">
        <v>5903353</v>
      </c>
      <c r="I13" s="14">
        <v>13.19</v>
      </c>
    </row>
    <row r="14" spans="1:9" ht="22.5">
      <c r="A14" s="12" t="s">
        <v>3</v>
      </c>
      <c r="B14" s="12" t="s">
        <v>4</v>
      </c>
      <c r="C14" s="13" t="s">
        <v>5</v>
      </c>
      <c r="D14" s="12" t="s">
        <v>25</v>
      </c>
      <c r="E14" s="13" t="s">
        <v>71</v>
      </c>
      <c r="F14" s="14">
        <v>3398000000</v>
      </c>
      <c r="G14" s="15">
        <v>1088331537</v>
      </c>
      <c r="H14" s="14">
        <v>2309668463</v>
      </c>
      <c r="I14" s="14">
        <v>32.03</v>
      </c>
    </row>
    <row r="15" spans="1:9" ht="12.75">
      <c r="A15" s="12" t="s">
        <v>3</v>
      </c>
      <c r="B15" s="12" t="s">
        <v>4</v>
      </c>
      <c r="C15" s="13" t="s">
        <v>5</v>
      </c>
      <c r="D15" s="12" t="s">
        <v>26</v>
      </c>
      <c r="E15" s="13" t="s">
        <v>72</v>
      </c>
      <c r="F15" s="14">
        <v>69000000</v>
      </c>
      <c r="G15" s="15">
        <v>15916663</v>
      </c>
      <c r="H15" s="14">
        <v>53083337</v>
      </c>
      <c r="I15" s="14">
        <v>23.07</v>
      </c>
    </row>
    <row r="16" spans="1:9" ht="12.75">
      <c r="A16" s="12" t="s">
        <v>3</v>
      </c>
      <c r="B16" s="12" t="s">
        <v>4</v>
      </c>
      <c r="C16" s="13" t="s">
        <v>5</v>
      </c>
      <c r="D16" s="12" t="s">
        <v>27</v>
      </c>
      <c r="E16" s="13" t="s">
        <v>28</v>
      </c>
      <c r="F16" s="14">
        <v>1013758</v>
      </c>
      <c r="G16" s="15">
        <v>264211</v>
      </c>
      <c r="H16" s="14">
        <v>749547</v>
      </c>
      <c r="I16" s="14">
        <v>26.06</v>
      </c>
    </row>
    <row r="17" spans="1:9" ht="12.75">
      <c r="A17" s="12" t="s">
        <v>3</v>
      </c>
      <c r="B17" s="12" t="s">
        <v>4</v>
      </c>
      <c r="C17" s="13" t="s">
        <v>5</v>
      </c>
      <c r="D17" s="12" t="s">
        <v>29</v>
      </c>
      <c r="E17" s="13" t="s">
        <v>30</v>
      </c>
      <c r="F17" s="14">
        <v>107191</v>
      </c>
      <c r="G17" s="15">
        <v>38700</v>
      </c>
      <c r="H17" s="14">
        <v>68491</v>
      </c>
      <c r="I17" s="14">
        <v>36.1</v>
      </c>
    </row>
    <row r="18" spans="1:9" ht="12.75">
      <c r="A18" s="12" t="s">
        <v>3</v>
      </c>
      <c r="B18" s="12" t="s">
        <v>4</v>
      </c>
      <c r="C18" s="13" t="s">
        <v>5</v>
      </c>
      <c r="D18" s="12" t="s">
        <v>31</v>
      </c>
      <c r="E18" s="13" t="s">
        <v>32</v>
      </c>
      <c r="F18" s="14">
        <v>255000</v>
      </c>
      <c r="G18" s="15">
        <v>0</v>
      </c>
      <c r="H18" s="14">
        <v>255000</v>
      </c>
      <c r="I18" s="14">
        <v>0</v>
      </c>
    </row>
    <row r="19" spans="1:9" ht="12.75">
      <c r="A19" s="12" t="s">
        <v>3</v>
      </c>
      <c r="B19" s="12" t="s">
        <v>4</v>
      </c>
      <c r="C19" s="13" t="s">
        <v>5</v>
      </c>
      <c r="D19" s="12" t="s">
        <v>33</v>
      </c>
      <c r="E19" s="13" t="s">
        <v>73</v>
      </c>
      <c r="F19" s="14">
        <v>1600000</v>
      </c>
      <c r="G19" s="15">
        <v>0</v>
      </c>
      <c r="H19" s="14">
        <v>1600000</v>
      </c>
      <c r="I19" s="14">
        <v>0</v>
      </c>
    </row>
    <row r="20" spans="1:9" s="3" customFormat="1" ht="12">
      <c r="A20" s="18" t="s">
        <v>77</v>
      </c>
      <c r="B20" s="19"/>
      <c r="C20" s="19"/>
      <c r="D20" s="19"/>
      <c r="E20" s="20"/>
      <c r="F20" s="6">
        <f>SUM(F4:F19)</f>
        <v>3674691000</v>
      </c>
      <c r="G20" s="6">
        <f>SUM(G4:G19)</f>
        <v>1151174002</v>
      </c>
      <c r="H20" s="6">
        <f>SUM(H4:H19)</f>
        <v>2523516998</v>
      </c>
      <c r="I20" s="7">
        <f>G20/F20*100</f>
        <v>31.32709667289032</v>
      </c>
    </row>
    <row r="21" spans="1:9" ht="12.75">
      <c r="A21" s="12" t="s">
        <v>3</v>
      </c>
      <c r="B21" s="12" t="s">
        <v>34</v>
      </c>
      <c r="C21" s="13" t="s">
        <v>35</v>
      </c>
      <c r="D21" s="12" t="s">
        <v>6</v>
      </c>
      <c r="E21" s="13" t="s">
        <v>7</v>
      </c>
      <c r="F21" s="14">
        <v>2600000</v>
      </c>
      <c r="G21" s="15">
        <v>535472</v>
      </c>
      <c r="H21" s="14">
        <v>2064528</v>
      </c>
      <c r="I21" s="14">
        <v>20.6</v>
      </c>
    </row>
    <row r="22" spans="1:9" ht="12.75">
      <c r="A22" s="12" t="s">
        <v>3</v>
      </c>
      <c r="B22" s="12" t="s">
        <v>34</v>
      </c>
      <c r="C22" s="13" t="s">
        <v>35</v>
      </c>
      <c r="D22" s="12" t="s">
        <v>8</v>
      </c>
      <c r="E22" s="13" t="s">
        <v>69</v>
      </c>
      <c r="F22" s="14">
        <v>990000</v>
      </c>
      <c r="G22" s="15">
        <v>208246</v>
      </c>
      <c r="H22" s="14">
        <v>781754</v>
      </c>
      <c r="I22" s="14">
        <v>21.03</v>
      </c>
    </row>
    <row r="23" spans="1:9" ht="12.75">
      <c r="A23" s="12" t="s">
        <v>3</v>
      </c>
      <c r="B23" s="12" t="s">
        <v>34</v>
      </c>
      <c r="C23" s="13" t="s">
        <v>35</v>
      </c>
      <c r="D23" s="12" t="s">
        <v>9</v>
      </c>
      <c r="E23" s="13" t="s">
        <v>10</v>
      </c>
      <c r="F23" s="14">
        <v>70000</v>
      </c>
      <c r="G23" s="15">
        <v>0</v>
      </c>
      <c r="H23" s="14">
        <v>70000</v>
      </c>
      <c r="I23" s="14">
        <v>0</v>
      </c>
    </row>
    <row r="24" spans="1:9" ht="22.5">
      <c r="A24" s="12" t="s">
        <v>3</v>
      </c>
      <c r="B24" s="12" t="s">
        <v>34</v>
      </c>
      <c r="C24" s="13" t="s">
        <v>35</v>
      </c>
      <c r="D24" s="12" t="s">
        <v>11</v>
      </c>
      <c r="E24" s="13" t="s">
        <v>74</v>
      </c>
      <c r="F24" s="14">
        <v>200</v>
      </c>
      <c r="G24" s="15">
        <v>0</v>
      </c>
      <c r="H24" s="14">
        <v>200</v>
      </c>
      <c r="I24" s="14">
        <v>0</v>
      </c>
    </row>
    <row r="25" spans="1:9" ht="12.75">
      <c r="A25" s="12" t="s">
        <v>3</v>
      </c>
      <c r="B25" s="12" t="s">
        <v>34</v>
      </c>
      <c r="C25" s="13" t="s">
        <v>35</v>
      </c>
      <c r="D25" s="12" t="s">
        <v>12</v>
      </c>
      <c r="E25" s="13" t="s">
        <v>13</v>
      </c>
      <c r="F25" s="14">
        <v>5000</v>
      </c>
      <c r="G25" s="15">
        <v>0</v>
      </c>
      <c r="H25" s="14">
        <v>5000</v>
      </c>
      <c r="I25" s="14">
        <v>0</v>
      </c>
    </row>
    <row r="26" spans="1:9" ht="22.5">
      <c r="A26" s="12" t="s">
        <v>3</v>
      </c>
      <c r="B26" s="12" t="s">
        <v>34</v>
      </c>
      <c r="C26" s="13" t="s">
        <v>35</v>
      </c>
      <c r="D26" s="12" t="s">
        <v>14</v>
      </c>
      <c r="E26" s="13" t="s">
        <v>70</v>
      </c>
      <c r="F26" s="14">
        <v>500000</v>
      </c>
      <c r="G26" s="15">
        <v>106577</v>
      </c>
      <c r="H26" s="14">
        <v>393423</v>
      </c>
      <c r="I26" s="14">
        <v>21.32</v>
      </c>
    </row>
    <row r="27" spans="1:9" ht="12.75">
      <c r="A27" s="12" t="s">
        <v>3</v>
      </c>
      <c r="B27" s="12" t="s">
        <v>34</v>
      </c>
      <c r="C27" s="13" t="s">
        <v>35</v>
      </c>
      <c r="D27" s="12" t="s">
        <v>15</v>
      </c>
      <c r="E27" s="13" t="s">
        <v>16</v>
      </c>
      <c r="F27" s="14">
        <v>40000</v>
      </c>
      <c r="G27" s="15">
        <v>0</v>
      </c>
      <c r="H27" s="14">
        <v>40000</v>
      </c>
      <c r="I27" s="14">
        <v>0</v>
      </c>
    </row>
    <row r="28" spans="1:9" ht="12.75">
      <c r="A28" s="12" t="s">
        <v>3</v>
      </c>
      <c r="B28" s="12" t="s">
        <v>34</v>
      </c>
      <c r="C28" s="13" t="s">
        <v>35</v>
      </c>
      <c r="D28" s="12" t="s">
        <v>17</v>
      </c>
      <c r="E28" s="13" t="s">
        <v>18</v>
      </c>
      <c r="F28" s="14">
        <v>90000</v>
      </c>
      <c r="G28" s="15">
        <v>8310</v>
      </c>
      <c r="H28" s="14">
        <v>81690</v>
      </c>
      <c r="I28" s="14">
        <v>9.23</v>
      </c>
    </row>
    <row r="29" spans="1:9" ht="12.75">
      <c r="A29" s="12" t="s">
        <v>3</v>
      </c>
      <c r="B29" s="12" t="s">
        <v>34</v>
      </c>
      <c r="C29" s="13" t="s">
        <v>35</v>
      </c>
      <c r="D29" s="12" t="s">
        <v>19</v>
      </c>
      <c r="E29" s="13" t="s">
        <v>20</v>
      </c>
      <c r="F29" s="14">
        <v>15000</v>
      </c>
      <c r="G29" s="15">
        <v>0</v>
      </c>
      <c r="H29" s="14">
        <v>15000</v>
      </c>
      <c r="I29" s="14">
        <v>0</v>
      </c>
    </row>
    <row r="30" spans="1:9" ht="12.75">
      <c r="A30" s="12" t="s">
        <v>3</v>
      </c>
      <c r="B30" s="12" t="s">
        <v>34</v>
      </c>
      <c r="C30" s="13" t="s">
        <v>35</v>
      </c>
      <c r="D30" s="12" t="s">
        <v>21</v>
      </c>
      <c r="E30" s="13" t="s">
        <v>22</v>
      </c>
      <c r="F30" s="14">
        <v>15000</v>
      </c>
      <c r="G30" s="15">
        <v>3580</v>
      </c>
      <c r="H30" s="14">
        <v>11420</v>
      </c>
      <c r="I30" s="14">
        <v>23.87</v>
      </c>
    </row>
    <row r="31" spans="1:9" ht="12.75">
      <c r="A31" s="12" t="s">
        <v>3</v>
      </c>
      <c r="B31" s="12" t="s">
        <v>34</v>
      </c>
      <c r="C31" s="13" t="s">
        <v>35</v>
      </c>
      <c r="D31" s="12" t="s">
        <v>27</v>
      </c>
      <c r="E31" s="13" t="s">
        <v>28</v>
      </c>
      <c r="F31" s="14">
        <v>150000</v>
      </c>
      <c r="G31" s="15">
        <v>41519</v>
      </c>
      <c r="H31" s="14">
        <v>108481</v>
      </c>
      <c r="I31" s="14">
        <v>27.68</v>
      </c>
    </row>
    <row r="32" spans="1:9" ht="12.75">
      <c r="A32" s="12" t="s">
        <v>3</v>
      </c>
      <c r="B32" s="12" t="s">
        <v>34</v>
      </c>
      <c r="C32" s="13" t="s">
        <v>35</v>
      </c>
      <c r="D32" s="12" t="s">
        <v>31</v>
      </c>
      <c r="E32" s="13" t="s">
        <v>32</v>
      </c>
      <c r="F32" s="14">
        <v>15300</v>
      </c>
      <c r="G32" s="15">
        <v>0</v>
      </c>
      <c r="H32" s="14">
        <v>15300</v>
      </c>
      <c r="I32" s="14">
        <v>0</v>
      </c>
    </row>
    <row r="33" spans="1:9" s="3" customFormat="1" ht="12">
      <c r="A33" s="18" t="s">
        <v>78</v>
      </c>
      <c r="B33" s="19"/>
      <c r="C33" s="19"/>
      <c r="D33" s="19"/>
      <c r="E33" s="20"/>
      <c r="F33" s="6">
        <f>SUM(F21:F32)</f>
        <v>4490500</v>
      </c>
      <c r="G33" s="6">
        <f>SUM(G21:G32)</f>
        <v>903704</v>
      </c>
      <c r="H33" s="6">
        <f>SUM(H21:H32)</f>
        <v>3586796</v>
      </c>
      <c r="I33" s="7">
        <f>G33/F33*100</f>
        <v>20.12479679323015</v>
      </c>
    </row>
    <row r="34" spans="1:9" ht="24">
      <c r="A34" s="12" t="s">
        <v>3</v>
      </c>
      <c r="B34" s="12" t="s">
        <v>36</v>
      </c>
      <c r="C34" s="5" t="s">
        <v>79</v>
      </c>
      <c r="D34" s="12" t="s">
        <v>37</v>
      </c>
      <c r="E34" s="13" t="s">
        <v>75</v>
      </c>
      <c r="F34" s="14">
        <v>118</v>
      </c>
      <c r="G34" s="15">
        <v>0</v>
      </c>
      <c r="H34" s="14">
        <v>118</v>
      </c>
      <c r="I34" s="14">
        <v>0</v>
      </c>
    </row>
    <row r="35" spans="1:9" ht="24">
      <c r="A35" s="12" t="s">
        <v>3</v>
      </c>
      <c r="B35" s="12" t="s">
        <v>36</v>
      </c>
      <c r="C35" s="5" t="s">
        <v>79</v>
      </c>
      <c r="D35" s="12" t="s">
        <v>31</v>
      </c>
      <c r="E35" s="13" t="s">
        <v>32</v>
      </c>
      <c r="F35" s="14">
        <v>29200000</v>
      </c>
      <c r="G35" s="15">
        <v>9620585</v>
      </c>
      <c r="H35" s="14">
        <v>19579415</v>
      </c>
      <c r="I35" s="14">
        <v>32.95</v>
      </c>
    </row>
    <row r="36" spans="1:9" ht="24">
      <c r="A36" s="12" t="s">
        <v>3</v>
      </c>
      <c r="B36" s="12" t="s">
        <v>36</v>
      </c>
      <c r="C36" s="5" t="s">
        <v>79</v>
      </c>
      <c r="D36" s="12" t="s">
        <v>38</v>
      </c>
      <c r="E36" s="13" t="s">
        <v>39</v>
      </c>
      <c r="F36" s="14">
        <v>58015882</v>
      </c>
      <c r="G36" s="15">
        <v>16294810</v>
      </c>
      <c r="H36" s="14">
        <v>41721072</v>
      </c>
      <c r="I36" s="14">
        <v>28.09</v>
      </c>
    </row>
    <row r="37" spans="1:9" s="3" customFormat="1" ht="12">
      <c r="A37" s="18" t="s">
        <v>80</v>
      </c>
      <c r="B37" s="19"/>
      <c r="C37" s="19"/>
      <c r="D37" s="19"/>
      <c r="E37" s="20"/>
      <c r="F37" s="7">
        <f>SUM(F34:F36)</f>
        <v>87216000</v>
      </c>
      <c r="G37" s="7">
        <f>SUM(G34:G36)</f>
        <v>25915395</v>
      </c>
      <c r="H37" s="7">
        <f>SUM(H34:H36)</f>
        <v>61300605</v>
      </c>
      <c r="I37" s="7">
        <f>G37/F37*100</f>
        <v>29.714037561915248</v>
      </c>
    </row>
    <row r="38" spans="1:9" ht="12.75">
      <c r="A38" s="12" t="s">
        <v>3</v>
      </c>
      <c r="B38" s="12" t="s">
        <v>40</v>
      </c>
      <c r="C38" s="5" t="s">
        <v>81</v>
      </c>
      <c r="D38" s="12" t="s">
        <v>6</v>
      </c>
      <c r="E38" s="13" t="s">
        <v>7</v>
      </c>
      <c r="F38" s="14">
        <v>374322000</v>
      </c>
      <c r="G38" s="15">
        <v>86124423</v>
      </c>
      <c r="H38" s="14">
        <v>288197577</v>
      </c>
      <c r="I38" s="14">
        <v>23.01</v>
      </c>
    </row>
    <row r="39" spans="1:9" ht="12.75">
      <c r="A39" s="12" t="s">
        <v>3</v>
      </c>
      <c r="B39" s="12" t="s">
        <v>40</v>
      </c>
      <c r="C39" s="5" t="s">
        <v>81</v>
      </c>
      <c r="D39" s="12" t="s">
        <v>8</v>
      </c>
      <c r="E39" s="13" t="s">
        <v>69</v>
      </c>
      <c r="F39" s="14">
        <v>144250000</v>
      </c>
      <c r="G39" s="15">
        <v>33506519</v>
      </c>
      <c r="H39" s="14">
        <v>110743481</v>
      </c>
      <c r="I39" s="14">
        <v>23.23</v>
      </c>
    </row>
    <row r="40" spans="1:9" ht="12.75">
      <c r="A40" s="12" t="s">
        <v>3</v>
      </c>
      <c r="B40" s="12" t="s">
        <v>40</v>
      </c>
      <c r="C40" s="5" t="s">
        <v>81</v>
      </c>
      <c r="D40" s="12" t="s">
        <v>9</v>
      </c>
      <c r="E40" s="13" t="s">
        <v>10</v>
      </c>
      <c r="F40" s="14">
        <v>10220000</v>
      </c>
      <c r="G40" s="15">
        <v>0</v>
      </c>
      <c r="H40" s="14">
        <v>10220000</v>
      </c>
      <c r="I40" s="14">
        <v>0</v>
      </c>
    </row>
    <row r="41" spans="1:9" ht="22.5">
      <c r="A41" s="12" t="s">
        <v>3</v>
      </c>
      <c r="B41" s="12" t="s">
        <v>40</v>
      </c>
      <c r="C41" s="5" t="s">
        <v>81</v>
      </c>
      <c r="D41" s="12" t="s">
        <v>11</v>
      </c>
      <c r="E41" s="13" t="s">
        <v>74</v>
      </c>
      <c r="F41" s="14">
        <v>982</v>
      </c>
      <c r="G41" s="15">
        <v>0</v>
      </c>
      <c r="H41" s="14">
        <v>982</v>
      </c>
      <c r="I41" s="14">
        <v>0</v>
      </c>
    </row>
    <row r="42" spans="1:9" ht="12.75">
      <c r="A42" s="12" t="s">
        <v>3</v>
      </c>
      <c r="B42" s="12" t="s">
        <v>40</v>
      </c>
      <c r="C42" s="5" t="s">
        <v>81</v>
      </c>
      <c r="D42" s="12" t="s">
        <v>12</v>
      </c>
      <c r="E42" s="13" t="s">
        <v>13</v>
      </c>
      <c r="F42" s="14">
        <v>825000</v>
      </c>
      <c r="G42" s="15">
        <v>299387</v>
      </c>
      <c r="H42" s="14">
        <v>525613</v>
      </c>
      <c r="I42" s="14">
        <v>36.29</v>
      </c>
    </row>
    <row r="43" spans="1:9" ht="22.5">
      <c r="A43" s="12" t="s">
        <v>3</v>
      </c>
      <c r="B43" s="12" t="s">
        <v>40</v>
      </c>
      <c r="C43" s="5" t="s">
        <v>81</v>
      </c>
      <c r="D43" s="12" t="s">
        <v>14</v>
      </c>
      <c r="E43" s="13" t="s">
        <v>70</v>
      </c>
      <c r="F43" s="14">
        <v>58000000</v>
      </c>
      <c r="G43" s="15">
        <v>15880903</v>
      </c>
      <c r="H43" s="14">
        <v>42119097</v>
      </c>
      <c r="I43" s="14">
        <v>27.38</v>
      </c>
    </row>
    <row r="44" spans="1:9" ht="12.75">
      <c r="A44" s="12" t="s">
        <v>3</v>
      </c>
      <c r="B44" s="12" t="s">
        <v>40</v>
      </c>
      <c r="C44" s="5" t="s">
        <v>81</v>
      </c>
      <c r="D44" s="12" t="s">
        <v>15</v>
      </c>
      <c r="E44" s="13" t="s">
        <v>16</v>
      </c>
      <c r="F44" s="14">
        <v>10260000</v>
      </c>
      <c r="G44" s="15">
        <v>3575116</v>
      </c>
      <c r="H44" s="14">
        <v>6684884</v>
      </c>
      <c r="I44" s="14">
        <v>34.85</v>
      </c>
    </row>
    <row r="45" spans="1:9" ht="12.75">
      <c r="A45" s="12" t="s">
        <v>3</v>
      </c>
      <c r="B45" s="12" t="s">
        <v>40</v>
      </c>
      <c r="C45" s="5" t="s">
        <v>81</v>
      </c>
      <c r="D45" s="12" t="s">
        <v>17</v>
      </c>
      <c r="E45" s="13" t="s">
        <v>18</v>
      </c>
      <c r="F45" s="14">
        <v>8600000</v>
      </c>
      <c r="G45" s="15">
        <v>2339310</v>
      </c>
      <c r="H45" s="14">
        <v>6260690</v>
      </c>
      <c r="I45" s="14">
        <v>27.2</v>
      </c>
    </row>
    <row r="46" spans="1:9" ht="12.75">
      <c r="A46" s="12" t="s">
        <v>3</v>
      </c>
      <c r="B46" s="12" t="s">
        <v>40</v>
      </c>
      <c r="C46" s="5" t="s">
        <v>81</v>
      </c>
      <c r="D46" s="12" t="s">
        <v>19</v>
      </c>
      <c r="E46" s="13" t="s">
        <v>20</v>
      </c>
      <c r="F46" s="14">
        <v>10360000</v>
      </c>
      <c r="G46" s="15">
        <v>2528145</v>
      </c>
      <c r="H46" s="14">
        <v>7831855</v>
      </c>
      <c r="I46" s="14">
        <v>24.4</v>
      </c>
    </row>
    <row r="47" spans="1:9" ht="12.75">
      <c r="A47" s="12" t="s">
        <v>3</v>
      </c>
      <c r="B47" s="12" t="s">
        <v>40</v>
      </c>
      <c r="C47" s="5" t="s">
        <v>81</v>
      </c>
      <c r="D47" s="12" t="s">
        <v>21</v>
      </c>
      <c r="E47" s="13" t="s">
        <v>22</v>
      </c>
      <c r="F47" s="14">
        <v>4177917</v>
      </c>
      <c r="G47" s="15">
        <v>1671578</v>
      </c>
      <c r="H47" s="14">
        <v>2506339</v>
      </c>
      <c r="I47" s="14">
        <v>40.01</v>
      </c>
    </row>
    <row r="48" spans="1:9" ht="12.75">
      <c r="A48" s="12" t="s">
        <v>3</v>
      </c>
      <c r="B48" s="12" t="s">
        <v>40</v>
      </c>
      <c r="C48" s="5" t="s">
        <v>81</v>
      </c>
      <c r="D48" s="12" t="s">
        <v>23</v>
      </c>
      <c r="E48" s="13" t="s">
        <v>24</v>
      </c>
      <c r="F48" s="14">
        <v>790000</v>
      </c>
      <c r="G48" s="15">
        <v>189542</v>
      </c>
      <c r="H48" s="14">
        <v>600458</v>
      </c>
      <c r="I48" s="14">
        <v>23.99</v>
      </c>
    </row>
    <row r="49" spans="1:9" ht="12.75">
      <c r="A49" s="12" t="s">
        <v>3</v>
      </c>
      <c r="B49" s="12" t="s">
        <v>40</v>
      </c>
      <c r="C49" s="5" t="s">
        <v>81</v>
      </c>
      <c r="D49" s="12" t="s">
        <v>27</v>
      </c>
      <c r="E49" s="13" t="s">
        <v>28</v>
      </c>
      <c r="F49" s="14">
        <v>5429275</v>
      </c>
      <c r="G49" s="15">
        <v>2274551</v>
      </c>
      <c r="H49" s="14">
        <v>3154724</v>
      </c>
      <c r="I49" s="14">
        <v>41.89</v>
      </c>
    </row>
    <row r="50" spans="1:9" ht="12.75">
      <c r="A50" s="12" t="s">
        <v>3</v>
      </c>
      <c r="B50" s="12" t="s">
        <v>40</v>
      </c>
      <c r="C50" s="5" t="s">
        <v>81</v>
      </c>
      <c r="D50" s="12" t="s">
        <v>29</v>
      </c>
      <c r="E50" s="13" t="s">
        <v>30</v>
      </c>
      <c r="F50" s="14">
        <v>92808</v>
      </c>
      <c r="G50" s="15">
        <v>70725</v>
      </c>
      <c r="H50" s="14">
        <v>22083</v>
      </c>
      <c r="I50" s="14">
        <v>76.21</v>
      </c>
    </row>
    <row r="51" spans="1:9" ht="12.75">
      <c r="A51" s="12" t="s">
        <v>3</v>
      </c>
      <c r="B51" s="12" t="s">
        <v>40</v>
      </c>
      <c r="C51" s="5" t="s">
        <v>81</v>
      </c>
      <c r="D51" s="12" t="s">
        <v>31</v>
      </c>
      <c r="E51" s="13" t="s">
        <v>32</v>
      </c>
      <c r="F51" s="14">
        <v>810018</v>
      </c>
      <c r="G51" s="15">
        <v>166018</v>
      </c>
      <c r="H51" s="14">
        <v>644000</v>
      </c>
      <c r="I51" s="14">
        <v>20.5</v>
      </c>
    </row>
    <row r="52" spans="1:9" s="3" customFormat="1" ht="12">
      <c r="A52" s="18" t="s">
        <v>82</v>
      </c>
      <c r="B52" s="19"/>
      <c r="C52" s="19"/>
      <c r="D52" s="19"/>
      <c r="E52" s="20"/>
      <c r="F52" s="7">
        <f>SUM(F38:F51)</f>
        <v>628138000</v>
      </c>
      <c r="G52" s="7">
        <f>SUM(G38:G51)</f>
        <v>148626217</v>
      </c>
      <c r="H52" s="7">
        <f>SUM(H38:H51)</f>
        <v>479511783</v>
      </c>
      <c r="I52" s="7">
        <f>G52/F52*100</f>
        <v>23.6613955850466</v>
      </c>
    </row>
    <row r="53" spans="1:9" ht="24">
      <c r="A53" s="12" t="s">
        <v>3</v>
      </c>
      <c r="B53" s="12" t="s">
        <v>41</v>
      </c>
      <c r="C53" s="5" t="s">
        <v>83</v>
      </c>
      <c r="D53" s="12" t="s">
        <v>6</v>
      </c>
      <c r="E53" s="13" t="s">
        <v>7</v>
      </c>
      <c r="F53" s="14">
        <v>53494000</v>
      </c>
      <c r="G53" s="15">
        <v>12384650</v>
      </c>
      <c r="H53" s="14">
        <v>41109350</v>
      </c>
      <c r="I53" s="14">
        <v>23.15</v>
      </c>
    </row>
    <row r="54" spans="1:9" ht="24">
      <c r="A54" s="12" t="s">
        <v>3</v>
      </c>
      <c r="B54" s="12" t="s">
        <v>41</v>
      </c>
      <c r="C54" s="5" t="s">
        <v>83</v>
      </c>
      <c r="D54" s="12" t="s">
        <v>8</v>
      </c>
      <c r="E54" s="13" t="s">
        <v>69</v>
      </c>
      <c r="F54" s="14">
        <v>20751000</v>
      </c>
      <c r="G54" s="15">
        <v>4817748</v>
      </c>
      <c r="H54" s="14">
        <v>15933252</v>
      </c>
      <c r="I54" s="14">
        <v>23.22</v>
      </c>
    </row>
    <row r="55" spans="1:9" ht="24">
      <c r="A55" s="12" t="s">
        <v>3</v>
      </c>
      <c r="B55" s="12" t="s">
        <v>41</v>
      </c>
      <c r="C55" s="5" t="s">
        <v>83</v>
      </c>
      <c r="D55" s="12" t="s">
        <v>9</v>
      </c>
      <c r="E55" s="13" t="s">
        <v>10</v>
      </c>
      <c r="F55" s="14">
        <v>1550000</v>
      </c>
      <c r="G55" s="15">
        <v>0</v>
      </c>
      <c r="H55" s="14">
        <v>1550000</v>
      </c>
      <c r="I55" s="14">
        <v>0</v>
      </c>
    </row>
    <row r="56" spans="1:9" ht="24">
      <c r="A56" s="12" t="s">
        <v>3</v>
      </c>
      <c r="B56" s="12" t="s">
        <v>41</v>
      </c>
      <c r="C56" s="5" t="s">
        <v>83</v>
      </c>
      <c r="D56" s="12" t="s">
        <v>12</v>
      </c>
      <c r="E56" s="13" t="s">
        <v>13</v>
      </c>
      <c r="F56" s="14">
        <v>10000</v>
      </c>
      <c r="G56" s="15">
        <v>2260</v>
      </c>
      <c r="H56" s="14">
        <v>7740</v>
      </c>
      <c r="I56" s="14">
        <v>22.6</v>
      </c>
    </row>
    <row r="57" spans="1:9" ht="24">
      <c r="A57" s="12" t="s">
        <v>3</v>
      </c>
      <c r="B57" s="12" t="s">
        <v>41</v>
      </c>
      <c r="C57" s="5" t="s">
        <v>83</v>
      </c>
      <c r="D57" s="12" t="s">
        <v>14</v>
      </c>
      <c r="E57" s="13" t="s">
        <v>70</v>
      </c>
      <c r="F57" s="14">
        <v>11000000</v>
      </c>
      <c r="G57" s="15">
        <v>4059452</v>
      </c>
      <c r="H57" s="14">
        <v>6940548</v>
      </c>
      <c r="I57" s="14">
        <v>36.9</v>
      </c>
    </row>
    <row r="58" spans="1:9" ht="24">
      <c r="A58" s="12" t="s">
        <v>3</v>
      </c>
      <c r="B58" s="12" t="s">
        <v>41</v>
      </c>
      <c r="C58" s="5" t="s">
        <v>83</v>
      </c>
      <c r="D58" s="12" t="s">
        <v>15</v>
      </c>
      <c r="E58" s="13" t="s">
        <v>16</v>
      </c>
      <c r="F58" s="14">
        <v>6600000</v>
      </c>
      <c r="G58" s="15">
        <v>1995329</v>
      </c>
      <c r="H58" s="14">
        <v>4604671</v>
      </c>
      <c r="I58" s="14">
        <v>30.23</v>
      </c>
    </row>
    <row r="59" spans="1:9" ht="24">
      <c r="A59" s="12" t="s">
        <v>3</v>
      </c>
      <c r="B59" s="12" t="s">
        <v>41</v>
      </c>
      <c r="C59" s="5" t="s">
        <v>83</v>
      </c>
      <c r="D59" s="12" t="s">
        <v>17</v>
      </c>
      <c r="E59" s="13" t="s">
        <v>18</v>
      </c>
      <c r="F59" s="14">
        <v>400000</v>
      </c>
      <c r="G59" s="15">
        <v>58351</v>
      </c>
      <c r="H59" s="14">
        <v>341649</v>
      </c>
      <c r="I59" s="14">
        <v>14.59</v>
      </c>
    </row>
    <row r="60" spans="1:9" ht="24">
      <c r="A60" s="12" t="s">
        <v>3</v>
      </c>
      <c r="B60" s="12" t="s">
        <v>41</v>
      </c>
      <c r="C60" s="5" t="s">
        <v>83</v>
      </c>
      <c r="D60" s="12" t="s">
        <v>19</v>
      </c>
      <c r="E60" s="13" t="s">
        <v>20</v>
      </c>
      <c r="F60" s="14">
        <v>900000</v>
      </c>
      <c r="G60" s="15">
        <v>199311</v>
      </c>
      <c r="H60" s="14">
        <v>700689</v>
      </c>
      <c r="I60" s="14">
        <v>22.15</v>
      </c>
    </row>
    <row r="61" spans="1:9" ht="24">
      <c r="A61" s="12" t="s">
        <v>3</v>
      </c>
      <c r="B61" s="12" t="s">
        <v>41</v>
      </c>
      <c r="C61" s="5" t="s">
        <v>83</v>
      </c>
      <c r="D61" s="12" t="s">
        <v>21</v>
      </c>
      <c r="E61" s="13" t="s">
        <v>22</v>
      </c>
      <c r="F61" s="14">
        <v>190000</v>
      </c>
      <c r="G61" s="15">
        <v>8697</v>
      </c>
      <c r="H61" s="14">
        <v>181303</v>
      </c>
      <c r="I61" s="14">
        <v>4.58</v>
      </c>
    </row>
    <row r="62" spans="1:9" ht="24">
      <c r="A62" s="12" t="s">
        <v>3</v>
      </c>
      <c r="B62" s="12" t="s">
        <v>41</v>
      </c>
      <c r="C62" s="5" t="s">
        <v>83</v>
      </c>
      <c r="D62" s="12" t="s">
        <v>31</v>
      </c>
      <c r="E62" s="13" t="s">
        <v>32</v>
      </c>
      <c r="F62" s="14">
        <v>105000</v>
      </c>
      <c r="G62" s="15">
        <v>0</v>
      </c>
      <c r="H62" s="14">
        <v>105000</v>
      </c>
      <c r="I62" s="14">
        <v>0</v>
      </c>
    </row>
    <row r="63" spans="1:9" s="3" customFormat="1" ht="12">
      <c r="A63" s="18" t="s">
        <v>84</v>
      </c>
      <c r="B63" s="19"/>
      <c r="C63" s="19"/>
      <c r="D63" s="19"/>
      <c r="E63" s="20"/>
      <c r="F63" s="7">
        <f>SUM(F53:F62)</f>
        <v>95000000</v>
      </c>
      <c r="G63" s="7">
        <f>SUM(G53:G62)</f>
        <v>23525798</v>
      </c>
      <c r="H63" s="7">
        <f>SUM(H53:H62)</f>
        <v>71474202</v>
      </c>
      <c r="I63" s="7">
        <f>G63/F63*100</f>
        <v>24.763997894736843</v>
      </c>
    </row>
    <row r="64" spans="1:9" ht="12.75">
      <c r="A64" s="12" t="s">
        <v>3</v>
      </c>
      <c r="B64" s="12" t="s">
        <v>42</v>
      </c>
      <c r="C64" s="5" t="s">
        <v>85</v>
      </c>
      <c r="D64" s="12" t="s">
        <v>6</v>
      </c>
      <c r="E64" s="13" t="s">
        <v>7</v>
      </c>
      <c r="F64" s="14">
        <v>129956000</v>
      </c>
      <c r="G64" s="15">
        <v>27803526</v>
      </c>
      <c r="H64" s="14">
        <v>102152474</v>
      </c>
      <c r="I64" s="14">
        <v>21.39</v>
      </c>
    </row>
    <row r="65" spans="1:9" ht="12.75">
      <c r="A65" s="12" t="s">
        <v>3</v>
      </c>
      <c r="B65" s="12" t="s">
        <v>42</v>
      </c>
      <c r="C65" s="5" t="s">
        <v>85</v>
      </c>
      <c r="D65" s="12" t="s">
        <v>8</v>
      </c>
      <c r="E65" s="13" t="s">
        <v>69</v>
      </c>
      <c r="F65" s="14">
        <v>53522000</v>
      </c>
      <c r="G65" s="15">
        <v>11442689</v>
      </c>
      <c r="H65" s="14">
        <v>42079311</v>
      </c>
      <c r="I65" s="14">
        <v>21.38</v>
      </c>
    </row>
    <row r="66" spans="1:9" ht="12.75">
      <c r="A66" s="12" t="s">
        <v>3</v>
      </c>
      <c r="B66" s="12" t="s">
        <v>42</v>
      </c>
      <c r="C66" s="5" t="s">
        <v>85</v>
      </c>
      <c r="D66" s="12" t="s">
        <v>9</v>
      </c>
      <c r="E66" s="13" t="s">
        <v>10</v>
      </c>
      <c r="F66" s="14">
        <v>3690000</v>
      </c>
      <c r="G66" s="15">
        <v>0</v>
      </c>
      <c r="H66" s="14">
        <v>3690000</v>
      </c>
      <c r="I66" s="14">
        <v>0</v>
      </c>
    </row>
    <row r="67" spans="1:9" ht="12.75">
      <c r="A67" s="12" t="s">
        <v>3</v>
      </c>
      <c r="B67" s="12" t="s">
        <v>42</v>
      </c>
      <c r="C67" s="5" t="s">
        <v>85</v>
      </c>
      <c r="D67" s="12" t="s">
        <v>12</v>
      </c>
      <c r="E67" s="13" t="s">
        <v>13</v>
      </c>
      <c r="F67" s="14">
        <v>150000</v>
      </c>
      <c r="G67" s="15">
        <v>61150</v>
      </c>
      <c r="H67" s="14">
        <v>88850</v>
      </c>
      <c r="I67" s="14">
        <v>40.77</v>
      </c>
    </row>
    <row r="68" spans="1:9" ht="22.5">
      <c r="A68" s="12" t="s">
        <v>3</v>
      </c>
      <c r="B68" s="12" t="s">
        <v>42</v>
      </c>
      <c r="C68" s="5" t="s">
        <v>85</v>
      </c>
      <c r="D68" s="12" t="s">
        <v>14</v>
      </c>
      <c r="E68" s="13" t="s">
        <v>70</v>
      </c>
      <c r="F68" s="14">
        <v>71997575</v>
      </c>
      <c r="G68" s="15">
        <v>17430024</v>
      </c>
      <c r="H68" s="14">
        <v>54567551</v>
      </c>
      <c r="I68" s="14">
        <v>24.21</v>
      </c>
    </row>
    <row r="69" spans="1:9" ht="12.75">
      <c r="A69" s="12" t="s">
        <v>3</v>
      </c>
      <c r="B69" s="12" t="s">
        <v>42</v>
      </c>
      <c r="C69" s="5" t="s">
        <v>85</v>
      </c>
      <c r="D69" s="12" t="s">
        <v>15</v>
      </c>
      <c r="E69" s="13" t="s">
        <v>16</v>
      </c>
      <c r="F69" s="14">
        <v>29909899</v>
      </c>
      <c r="G69" s="15">
        <v>10292053</v>
      </c>
      <c r="H69" s="14">
        <v>19617846</v>
      </c>
      <c r="I69" s="14">
        <v>34.41</v>
      </c>
    </row>
    <row r="70" spans="1:9" ht="12.75">
      <c r="A70" s="12" t="s">
        <v>3</v>
      </c>
      <c r="B70" s="12" t="s">
        <v>42</v>
      </c>
      <c r="C70" s="5" t="s">
        <v>85</v>
      </c>
      <c r="D70" s="12" t="s">
        <v>17</v>
      </c>
      <c r="E70" s="13" t="s">
        <v>18</v>
      </c>
      <c r="F70" s="14">
        <v>6600000</v>
      </c>
      <c r="G70" s="15">
        <v>2467625</v>
      </c>
      <c r="H70" s="14">
        <v>4132375</v>
      </c>
      <c r="I70" s="14">
        <v>37.39</v>
      </c>
    </row>
    <row r="71" spans="1:9" ht="12.75">
      <c r="A71" s="12" t="s">
        <v>3</v>
      </c>
      <c r="B71" s="12" t="s">
        <v>42</v>
      </c>
      <c r="C71" s="5" t="s">
        <v>85</v>
      </c>
      <c r="D71" s="12" t="s">
        <v>19</v>
      </c>
      <c r="E71" s="13" t="s">
        <v>20</v>
      </c>
      <c r="F71" s="14">
        <v>6500000</v>
      </c>
      <c r="G71" s="15">
        <v>1979664</v>
      </c>
      <c r="H71" s="14">
        <v>4520336</v>
      </c>
      <c r="I71" s="14">
        <v>30.46</v>
      </c>
    </row>
    <row r="72" spans="1:9" ht="12.75">
      <c r="A72" s="12" t="s">
        <v>3</v>
      </c>
      <c r="B72" s="12" t="s">
        <v>42</v>
      </c>
      <c r="C72" s="5" t="s">
        <v>85</v>
      </c>
      <c r="D72" s="12" t="s">
        <v>21</v>
      </c>
      <c r="E72" s="13" t="s">
        <v>22</v>
      </c>
      <c r="F72" s="14">
        <v>1100000</v>
      </c>
      <c r="G72" s="15">
        <v>346087</v>
      </c>
      <c r="H72" s="14">
        <v>753913</v>
      </c>
      <c r="I72" s="14">
        <v>31.46</v>
      </c>
    </row>
    <row r="73" spans="1:9" ht="12.75">
      <c r="A73" s="12" t="s">
        <v>3</v>
      </c>
      <c r="B73" s="12" t="s">
        <v>42</v>
      </c>
      <c r="C73" s="5" t="s">
        <v>85</v>
      </c>
      <c r="D73" s="12" t="s">
        <v>27</v>
      </c>
      <c r="E73" s="13" t="s">
        <v>28</v>
      </c>
      <c r="F73" s="14">
        <v>4609562</v>
      </c>
      <c r="G73" s="15">
        <v>1457965</v>
      </c>
      <c r="H73" s="14">
        <v>3151597</v>
      </c>
      <c r="I73" s="14">
        <v>31.63</v>
      </c>
    </row>
    <row r="74" spans="1:9" ht="12.75">
      <c r="A74" s="12" t="s">
        <v>3</v>
      </c>
      <c r="B74" s="12" t="s">
        <v>42</v>
      </c>
      <c r="C74" s="5" t="s">
        <v>85</v>
      </c>
      <c r="D74" s="12" t="s">
        <v>29</v>
      </c>
      <c r="E74" s="13" t="s">
        <v>30</v>
      </c>
      <c r="F74" s="14">
        <v>482964</v>
      </c>
      <c r="G74" s="15">
        <v>282638</v>
      </c>
      <c r="H74" s="14">
        <v>200326</v>
      </c>
      <c r="I74" s="14">
        <v>58.52</v>
      </c>
    </row>
    <row r="75" spans="1:9" ht="12.75">
      <c r="A75" s="12" t="s">
        <v>3</v>
      </c>
      <c r="B75" s="12" t="s">
        <v>42</v>
      </c>
      <c r="C75" s="5" t="s">
        <v>85</v>
      </c>
      <c r="D75" s="12" t="s">
        <v>31</v>
      </c>
      <c r="E75" s="13" t="s">
        <v>32</v>
      </c>
      <c r="F75" s="14">
        <v>500000</v>
      </c>
      <c r="G75" s="15">
        <v>393740</v>
      </c>
      <c r="H75" s="14">
        <v>106260</v>
      </c>
      <c r="I75" s="14">
        <v>78.75</v>
      </c>
    </row>
    <row r="76" spans="1:9" s="3" customFormat="1" ht="12">
      <c r="A76" s="18" t="s">
        <v>86</v>
      </c>
      <c r="B76" s="19"/>
      <c r="C76" s="19"/>
      <c r="D76" s="19"/>
      <c r="E76" s="20"/>
      <c r="F76" s="7">
        <f>SUM(F64:F75)</f>
        <v>309018000</v>
      </c>
      <c r="G76" s="7">
        <f>SUM(G64:G75)</f>
        <v>73957161</v>
      </c>
      <c r="H76" s="7">
        <f>SUM(H64:H75)</f>
        <v>235060839</v>
      </c>
      <c r="I76" s="7">
        <f>G76/F76*100</f>
        <v>23.93296215754422</v>
      </c>
    </row>
    <row r="77" spans="1:9" ht="24">
      <c r="A77" s="12" t="s">
        <v>3</v>
      </c>
      <c r="B77" s="12" t="s">
        <v>43</v>
      </c>
      <c r="C77" s="5" t="s">
        <v>87</v>
      </c>
      <c r="D77" s="12" t="s">
        <v>17</v>
      </c>
      <c r="E77" s="13" t="s">
        <v>18</v>
      </c>
      <c r="F77" s="14">
        <v>770000</v>
      </c>
      <c r="G77" s="15">
        <v>0</v>
      </c>
      <c r="H77" s="14">
        <v>770000</v>
      </c>
      <c r="I77" s="14">
        <v>0</v>
      </c>
    </row>
    <row r="78" spans="1:9" ht="24">
      <c r="A78" s="12" t="s">
        <v>3</v>
      </c>
      <c r="B78" s="12" t="s">
        <v>43</v>
      </c>
      <c r="C78" s="5" t="s">
        <v>87</v>
      </c>
      <c r="D78" s="12" t="s">
        <v>19</v>
      </c>
      <c r="E78" s="13" t="s">
        <v>20</v>
      </c>
      <c r="F78" s="14">
        <v>2000000</v>
      </c>
      <c r="G78" s="15">
        <v>212998</v>
      </c>
      <c r="H78" s="14">
        <v>1787002</v>
      </c>
      <c r="I78" s="14">
        <v>10.65</v>
      </c>
    </row>
    <row r="79" spans="1:9" ht="24">
      <c r="A79" s="12" t="s">
        <v>3</v>
      </c>
      <c r="B79" s="12" t="s">
        <v>43</v>
      </c>
      <c r="C79" s="5" t="s">
        <v>87</v>
      </c>
      <c r="D79" s="12" t="s">
        <v>23</v>
      </c>
      <c r="E79" s="13" t="s">
        <v>24</v>
      </c>
      <c r="F79" s="14">
        <v>3200000</v>
      </c>
      <c r="G79" s="15">
        <v>733256</v>
      </c>
      <c r="H79" s="14">
        <v>2466744</v>
      </c>
      <c r="I79" s="14">
        <v>22.91</v>
      </c>
    </row>
    <row r="80" spans="1:9" s="3" customFormat="1" ht="12">
      <c r="A80" s="18" t="s">
        <v>88</v>
      </c>
      <c r="B80" s="19"/>
      <c r="C80" s="19"/>
      <c r="D80" s="19"/>
      <c r="E80" s="20"/>
      <c r="F80" s="7">
        <f>SUM(F77:F79)</f>
        <v>5970000</v>
      </c>
      <c r="G80" s="7">
        <f>SUM(G77:G79)</f>
        <v>946254</v>
      </c>
      <c r="H80" s="7">
        <f>SUM(H77:H79)</f>
        <v>5023746</v>
      </c>
      <c r="I80" s="7">
        <f>G80/F80*100</f>
        <v>15.850150753768844</v>
      </c>
    </row>
    <row r="81" spans="1:9" ht="12.75">
      <c r="A81" s="12" t="s">
        <v>3</v>
      </c>
      <c r="B81" s="12" t="s">
        <v>44</v>
      </c>
      <c r="C81" s="5" t="s">
        <v>89</v>
      </c>
      <c r="D81" s="12" t="s">
        <v>6</v>
      </c>
      <c r="E81" s="13" t="s">
        <v>7</v>
      </c>
      <c r="F81" s="14">
        <v>38059000</v>
      </c>
      <c r="G81" s="15">
        <v>9027392</v>
      </c>
      <c r="H81" s="14">
        <v>29031608</v>
      </c>
      <c r="I81" s="14">
        <v>23.72</v>
      </c>
    </row>
    <row r="82" spans="1:9" ht="12.75">
      <c r="A82" s="12" t="s">
        <v>3</v>
      </c>
      <c r="B82" s="12" t="s">
        <v>44</v>
      </c>
      <c r="C82" s="5" t="s">
        <v>89</v>
      </c>
      <c r="D82" s="12" t="s">
        <v>8</v>
      </c>
      <c r="E82" s="13" t="s">
        <v>69</v>
      </c>
      <c r="F82" s="14">
        <v>14895000</v>
      </c>
      <c r="G82" s="15">
        <v>3518932</v>
      </c>
      <c r="H82" s="14">
        <v>11376068</v>
      </c>
      <c r="I82" s="14">
        <v>23.62</v>
      </c>
    </row>
    <row r="83" spans="1:9" ht="12.75">
      <c r="A83" s="12" t="s">
        <v>3</v>
      </c>
      <c r="B83" s="12" t="s">
        <v>44</v>
      </c>
      <c r="C83" s="5" t="s">
        <v>89</v>
      </c>
      <c r="D83" s="12" t="s">
        <v>9</v>
      </c>
      <c r="E83" s="13" t="s">
        <v>10</v>
      </c>
      <c r="F83" s="14">
        <v>860000</v>
      </c>
      <c r="G83" s="15">
        <v>0</v>
      </c>
      <c r="H83" s="14">
        <v>860000</v>
      </c>
      <c r="I83" s="14">
        <v>0</v>
      </c>
    </row>
    <row r="84" spans="1:9" ht="22.5">
      <c r="A84" s="12" t="s">
        <v>3</v>
      </c>
      <c r="B84" s="12" t="s">
        <v>44</v>
      </c>
      <c r="C84" s="5" t="s">
        <v>89</v>
      </c>
      <c r="D84" s="12" t="s">
        <v>11</v>
      </c>
      <c r="E84" s="13" t="s">
        <v>74</v>
      </c>
      <c r="F84" s="14">
        <v>6</v>
      </c>
      <c r="G84" s="15">
        <v>0</v>
      </c>
      <c r="H84" s="14">
        <v>6</v>
      </c>
      <c r="I84" s="14">
        <v>0</v>
      </c>
    </row>
    <row r="85" spans="1:9" ht="12.75">
      <c r="A85" s="12" t="s">
        <v>3</v>
      </c>
      <c r="B85" s="12" t="s">
        <v>44</v>
      </c>
      <c r="C85" s="5" t="s">
        <v>89</v>
      </c>
      <c r="D85" s="12" t="s">
        <v>12</v>
      </c>
      <c r="E85" s="13" t="s">
        <v>13</v>
      </c>
      <c r="F85" s="14">
        <v>80000</v>
      </c>
      <c r="G85" s="15">
        <v>18850</v>
      </c>
      <c r="H85" s="14">
        <v>61150</v>
      </c>
      <c r="I85" s="14">
        <v>23.56</v>
      </c>
    </row>
    <row r="86" spans="1:9" ht="22.5">
      <c r="A86" s="12" t="s">
        <v>3</v>
      </c>
      <c r="B86" s="12" t="s">
        <v>44</v>
      </c>
      <c r="C86" s="5" t="s">
        <v>89</v>
      </c>
      <c r="D86" s="12" t="s">
        <v>14</v>
      </c>
      <c r="E86" s="13" t="s">
        <v>70</v>
      </c>
      <c r="F86" s="14">
        <v>11300000</v>
      </c>
      <c r="G86" s="15">
        <v>3151888</v>
      </c>
      <c r="H86" s="14">
        <v>8148112</v>
      </c>
      <c r="I86" s="14">
        <v>27.89</v>
      </c>
    </row>
    <row r="87" spans="1:9" ht="12.75">
      <c r="A87" s="12" t="s">
        <v>3</v>
      </c>
      <c r="B87" s="12" t="s">
        <v>44</v>
      </c>
      <c r="C87" s="5" t="s">
        <v>89</v>
      </c>
      <c r="D87" s="12" t="s">
        <v>15</v>
      </c>
      <c r="E87" s="13" t="s">
        <v>16</v>
      </c>
      <c r="F87" s="14">
        <v>6195363</v>
      </c>
      <c r="G87" s="15">
        <v>1921350</v>
      </c>
      <c r="H87" s="14">
        <v>4274013</v>
      </c>
      <c r="I87" s="14">
        <v>31.01</v>
      </c>
    </row>
    <row r="88" spans="1:9" ht="12.75">
      <c r="A88" s="12" t="s">
        <v>3</v>
      </c>
      <c r="B88" s="12" t="s">
        <v>44</v>
      </c>
      <c r="C88" s="5" t="s">
        <v>89</v>
      </c>
      <c r="D88" s="12" t="s">
        <v>17</v>
      </c>
      <c r="E88" s="13" t="s">
        <v>18</v>
      </c>
      <c r="F88" s="14">
        <v>1100000</v>
      </c>
      <c r="G88" s="15">
        <v>55252</v>
      </c>
      <c r="H88" s="14">
        <v>1044748</v>
      </c>
      <c r="I88" s="14">
        <v>5.02</v>
      </c>
    </row>
    <row r="89" spans="1:9" ht="12.75">
      <c r="A89" s="12" t="s">
        <v>3</v>
      </c>
      <c r="B89" s="12" t="s">
        <v>44</v>
      </c>
      <c r="C89" s="5" t="s">
        <v>89</v>
      </c>
      <c r="D89" s="12" t="s">
        <v>19</v>
      </c>
      <c r="E89" s="13" t="s">
        <v>20</v>
      </c>
      <c r="F89" s="14">
        <v>15000000</v>
      </c>
      <c r="G89" s="15">
        <v>4648786</v>
      </c>
      <c r="H89" s="14">
        <v>10351214</v>
      </c>
      <c r="I89" s="14">
        <v>30.99</v>
      </c>
    </row>
    <row r="90" spans="1:9" ht="12.75">
      <c r="A90" s="12" t="s">
        <v>3</v>
      </c>
      <c r="B90" s="12" t="s">
        <v>44</v>
      </c>
      <c r="C90" s="5" t="s">
        <v>89</v>
      </c>
      <c r="D90" s="12" t="s">
        <v>21</v>
      </c>
      <c r="E90" s="13" t="s">
        <v>22</v>
      </c>
      <c r="F90" s="14">
        <v>160000</v>
      </c>
      <c r="G90" s="15">
        <v>74433</v>
      </c>
      <c r="H90" s="14">
        <v>85567</v>
      </c>
      <c r="I90" s="14">
        <v>46.52</v>
      </c>
    </row>
    <row r="91" spans="1:9" ht="12.75">
      <c r="A91" s="12" t="s">
        <v>3</v>
      </c>
      <c r="B91" s="12" t="s">
        <v>44</v>
      </c>
      <c r="C91" s="5" t="s">
        <v>89</v>
      </c>
      <c r="D91" s="12" t="s">
        <v>26</v>
      </c>
      <c r="E91" s="13" t="s">
        <v>72</v>
      </c>
      <c r="F91" s="14">
        <v>417169308</v>
      </c>
      <c r="G91" s="15">
        <v>62272011</v>
      </c>
      <c r="H91" s="14">
        <v>354897297</v>
      </c>
      <c r="I91" s="14">
        <v>14.93</v>
      </c>
    </row>
    <row r="92" spans="1:9" ht="12.75">
      <c r="A92" s="12" t="s">
        <v>3</v>
      </c>
      <c r="B92" s="12" t="s">
        <v>44</v>
      </c>
      <c r="C92" s="5" t="s">
        <v>89</v>
      </c>
      <c r="D92" s="12" t="s">
        <v>27</v>
      </c>
      <c r="E92" s="13" t="s">
        <v>28</v>
      </c>
      <c r="F92" s="14">
        <v>168500419</v>
      </c>
      <c r="G92" s="15">
        <v>31577550</v>
      </c>
      <c r="H92" s="14">
        <v>136922869</v>
      </c>
      <c r="I92" s="14">
        <v>18.74</v>
      </c>
    </row>
    <row r="93" spans="1:9" ht="12.75">
      <c r="A93" s="12" t="s">
        <v>3</v>
      </c>
      <c r="B93" s="12" t="s">
        <v>44</v>
      </c>
      <c r="C93" s="5" t="s">
        <v>89</v>
      </c>
      <c r="D93" s="12" t="s">
        <v>29</v>
      </c>
      <c r="E93" s="13" t="s">
        <v>30</v>
      </c>
      <c r="F93" s="14">
        <v>122910</v>
      </c>
      <c r="G93" s="15">
        <v>0</v>
      </c>
      <c r="H93" s="14">
        <v>122910</v>
      </c>
      <c r="I93" s="14">
        <v>0</v>
      </c>
    </row>
    <row r="94" spans="1:9" ht="12.75">
      <c r="A94" s="12" t="s">
        <v>3</v>
      </c>
      <c r="B94" s="12" t="s">
        <v>44</v>
      </c>
      <c r="C94" s="5" t="s">
        <v>89</v>
      </c>
      <c r="D94" s="12" t="s">
        <v>31</v>
      </c>
      <c r="E94" s="13" t="s">
        <v>32</v>
      </c>
      <c r="F94" s="14">
        <v>143994</v>
      </c>
      <c r="G94" s="15">
        <v>0</v>
      </c>
      <c r="H94" s="14">
        <v>143994</v>
      </c>
      <c r="I94" s="14">
        <v>0</v>
      </c>
    </row>
    <row r="95" spans="1:9" s="3" customFormat="1" ht="12">
      <c r="A95" s="18" t="s">
        <v>90</v>
      </c>
      <c r="B95" s="19"/>
      <c r="C95" s="19"/>
      <c r="D95" s="19"/>
      <c r="E95" s="20"/>
      <c r="F95" s="7">
        <f>SUM(F81:F94)</f>
        <v>673586000</v>
      </c>
      <c r="G95" s="7">
        <f>SUM(G81:G94)</f>
        <v>116266444</v>
      </c>
      <c r="H95" s="7">
        <f>SUM(H81:H94)</f>
        <v>557319556</v>
      </c>
      <c r="I95" s="7">
        <f>G95/F95*100</f>
        <v>17.260816584667733</v>
      </c>
    </row>
    <row r="96" spans="1:9" ht="24">
      <c r="A96" s="12" t="s">
        <v>3</v>
      </c>
      <c r="B96" s="12" t="s">
        <v>45</v>
      </c>
      <c r="C96" s="5" t="s">
        <v>91</v>
      </c>
      <c r="D96" s="12" t="s">
        <v>37</v>
      </c>
      <c r="E96" s="13" t="s">
        <v>75</v>
      </c>
      <c r="F96" s="14">
        <v>100</v>
      </c>
      <c r="G96" s="15">
        <v>0</v>
      </c>
      <c r="H96" s="14">
        <v>100</v>
      </c>
      <c r="I96" s="14">
        <v>0</v>
      </c>
    </row>
    <row r="97" spans="1:9" ht="24">
      <c r="A97" s="12" t="s">
        <v>3</v>
      </c>
      <c r="B97" s="12" t="s">
        <v>45</v>
      </c>
      <c r="C97" s="5" t="s">
        <v>91</v>
      </c>
      <c r="D97" s="12" t="s">
        <v>31</v>
      </c>
      <c r="E97" s="13" t="s">
        <v>32</v>
      </c>
      <c r="F97" s="14">
        <v>1510000</v>
      </c>
      <c r="G97" s="15">
        <v>0</v>
      </c>
      <c r="H97" s="14">
        <v>1510000</v>
      </c>
      <c r="I97" s="14">
        <v>0</v>
      </c>
    </row>
    <row r="98" spans="1:9" ht="24">
      <c r="A98" s="12" t="s">
        <v>3</v>
      </c>
      <c r="B98" s="12" t="s">
        <v>45</v>
      </c>
      <c r="C98" s="5" t="s">
        <v>91</v>
      </c>
      <c r="D98" s="12" t="s">
        <v>38</v>
      </c>
      <c r="E98" s="13" t="s">
        <v>39</v>
      </c>
      <c r="F98" s="14">
        <v>7737400</v>
      </c>
      <c r="G98" s="15">
        <v>0</v>
      </c>
      <c r="H98" s="14">
        <v>7737400</v>
      </c>
      <c r="I98" s="14">
        <v>0</v>
      </c>
    </row>
    <row r="99" spans="1:9" s="3" customFormat="1" ht="12">
      <c r="A99" s="18" t="s">
        <v>92</v>
      </c>
      <c r="B99" s="19"/>
      <c r="C99" s="19"/>
      <c r="D99" s="19"/>
      <c r="E99" s="20"/>
      <c r="F99" s="7">
        <f>SUM(F96:F98)</f>
        <v>9247500</v>
      </c>
      <c r="G99" s="7">
        <f>SUM(G96:G98)</f>
        <v>0</v>
      </c>
      <c r="H99" s="7">
        <f>SUM(H96:H98)</f>
        <v>9247500</v>
      </c>
      <c r="I99" s="7">
        <f>G99/F99</f>
        <v>0</v>
      </c>
    </row>
    <row r="100" spans="1:9" ht="22.5">
      <c r="A100" s="12" t="s">
        <v>3</v>
      </c>
      <c r="B100" s="12" t="s">
        <v>46</v>
      </c>
      <c r="C100" s="5" t="s">
        <v>93</v>
      </c>
      <c r="D100" s="12" t="s">
        <v>25</v>
      </c>
      <c r="E100" s="13" t="s">
        <v>71</v>
      </c>
      <c r="F100" s="14">
        <v>120000000</v>
      </c>
      <c r="G100" s="15">
        <v>30391181</v>
      </c>
      <c r="H100" s="14">
        <v>89608819</v>
      </c>
      <c r="I100" s="14">
        <v>25.33</v>
      </c>
    </row>
    <row r="101" spans="1:9" ht="12.75">
      <c r="A101" s="12" t="s">
        <v>3</v>
      </c>
      <c r="B101" s="12" t="s">
        <v>46</v>
      </c>
      <c r="C101" s="5" t="s">
        <v>93</v>
      </c>
      <c r="D101" s="12" t="s">
        <v>27</v>
      </c>
      <c r="E101" s="13" t="s">
        <v>28</v>
      </c>
      <c r="F101" s="14">
        <v>554000000</v>
      </c>
      <c r="G101" s="15">
        <v>123842004</v>
      </c>
      <c r="H101" s="14">
        <v>430157996</v>
      </c>
      <c r="I101" s="14">
        <v>22.35</v>
      </c>
    </row>
    <row r="102" spans="1:9" ht="12.75">
      <c r="A102" s="12" t="s">
        <v>3</v>
      </c>
      <c r="B102" s="12" t="s">
        <v>46</v>
      </c>
      <c r="C102" s="5" t="s">
        <v>93</v>
      </c>
      <c r="D102" s="12" t="s">
        <v>47</v>
      </c>
      <c r="E102" s="13" t="s">
        <v>48</v>
      </c>
      <c r="F102" s="14">
        <v>8663284000</v>
      </c>
      <c r="G102" s="15">
        <v>2222661136</v>
      </c>
      <c r="H102" s="14">
        <v>6440622864</v>
      </c>
      <c r="I102" s="14">
        <v>25.66</v>
      </c>
    </row>
    <row r="103" spans="1:9" s="3" customFormat="1" ht="12">
      <c r="A103" s="18" t="s">
        <v>94</v>
      </c>
      <c r="B103" s="19"/>
      <c r="C103" s="19"/>
      <c r="D103" s="19"/>
      <c r="E103" s="20"/>
      <c r="F103" s="7">
        <f>SUM(F100:F102)</f>
        <v>9337284000</v>
      </c>
      <c r="G103" s="7">
        <f>SUM(G100:G102)</f>
        <v>2376894321</v>
      </c>
      <c r="H103" s="7">
        <f>SUM(H100:H102)</f>
        <v>6960389679</v>
      </c>
      <c r="I103" s="7">
        <f>G103/F103*100</f>
        <v>25.45594972799371</v>
      </c>
    </row>
    <row r="104" spans="1:9" ht="12.75">
      <c r="A104" s="12" t="s">
        <v>3</v>
      </c>
      <c r="B104" s="12" t="s">
        <v>49</v>
      </c>
      <c r="C104" s="13" t="s">
        <v>95</v>
      </c>
      <c r="D104" s="12" t="s">
        <v>47</v>
      </c>
      <c r="E104" s="13" t="s">
        <v>48</v>
      </c>
      <c r="F104" s="14">
        <v>61000000</v>
      </c>
      <c r="G104" s="15">
        <v>13015341</v>
      </c>
      <c r="H104" s="14">
        <v>47984659</v>
      </c>
      <c r="I104" s="14">
        <v>21.34</v>
      </c>
    </row>
    <row r="105" spans="1:9" s="3" customFormat="1" ht="12">
      <c r="A105" s="18" t="s">
        <v>107</v>
      </c>
      <c r="B105" s="19"/>
      <c r="C105" s="19"/>
      <c r="D105" s="19"/>
      <c r="E105" s="20"/>
      <c r="F105" s="7">
        <f>SUM(F104)</f>
        <v>61000000</v>
      </c>
      <c r="G105" s="7">
        <f>SUM(G104)</f>
        <v>13015341</v>
      </c>
      <c r="H105" s="7">
        <f>SUM(H104)</f>
        <v>47984659</v>
      </c>
      <c r="I105" s="7">
        <f>G105/F105*100</f>
        <v>21.336624590163936</v>
      </c>
    </row>
    <row r="106" spans="1:9" ht="12.75">
      <c r="A106" s="12" t="s">
        <v>3</v>
      </c>
      <c r="B106" s="12" t="s">
        <v>50</v>
      </c>
      <c r="C106" s="5" t="s">
        <v>96</v>
      </c>
      <c r="D106" s="12" t="s">
        <v>47</v>
      </c>
      <c r="E106" s="13" t="s">
        <v>48</v>
      </c>
      <c r="F106" s="14">
        <v>4060192000</v>
      </c>
      <c r="G106" s="15">
        <v>982644070</v>
      </c>
      <c r="H106" s="14">
        <v>3077547930</v>
      </c>
      <c r="I106" s="14">
        <v>24.2</v>
      </c>
    </row>
    <row r="107" spans="1:9" s="3" customFormat="1" ht="12">
      <c r="A107" s="18" t="s">
        <v>108</v>
      </c>
      <c r="B107" s="19"/>
      <c r="C107" s="19"/>
      <c r="D107" s="19"/>
      <c r="E107" s="20"/>
      <c r="F107" s="7">
        <f>SUM(F106)</f>
        <v>4060192000</v>
      </c>
      <c r="G107" s="7">
        <f>SUM(G106)</f>
        <v>982644070</v>
      </c>
      <c r="H107" s="7">
        <f>SUM(H106)</f>
        <v>3077547930</v>
      </c>
      <c r="I107" s="7">
        <f>G107/F107*100</f>
        <v>24.201911387441776</v>
      </c>
    </row>
    <row r="108" spans="1:9" ht="22.5">
      <c r="A108" s="12" t="s">
        <v>3</v>
      </c>
      <c r="B108" s="12" t="s">
        <v>51</v>
      </c>
      <c r="C108" s="5" t="s">
        <v>97</v>
      </c>
      <c r="D108" s="12" t="s">
        <v>25</v>
      </c>
      <c r="E108" s="13" t="s">
        <v>71</v>
      </c>
      <c r="F108" s="14">
        <v>15000000</v>
      </c>
      <c r="G108" s="15">
        <v>3483294</v>
      </c>
      <c r="H108" s="14">
        <v>11516706</v>
      </c>
      <c r="I108" s="14">
        <v>23.22</v>
      </c>
    </row>
    <row r="109" spans="1:9" ht="12.75">
      <c r="A109" s="12" t="s">
        <v>3</v>
      </c>
      <c r="B109" s="12" t="s">
        <v>51</v>
      </c>
      <c r="C109" s="5" t="s">
        <v>97</v>
      </c>
      <c r="D109" s="12" t="s">
        <v>47</v>
      </c>
      <c r="E109" s="13" t="s">
        <v>48</v>
      </c>
      <c r="F109" s="14">
        <v>411316000</v>
      </c>
      <c r="G109" s="15">
        <v>100349051</v>
      </c>
      <c r="H109" s="14">
        <v>310966949</v>
      </c>
      <c r="I109" s="14">
        <v>24.4</v>
      </c>
    </row>
    <row r="110" spans="1:9" s="3" customFormat="1" ht="12">
      <c r="A110" s="18" t="s">
        <v>109</v>
      </c>
      <c r="B110" s="19"/>
      <c r="C110" s="19"/>
      <c r="D110" s="19"/>
      <c r="E110" s="20"/>
      <c r="F110" s="7">
        <f>SUM(F108:F109)</f>
        <v>426316000</v>
      </c>
      <c r="G110" s="7">
        <f>SUM(G108:G109)</f>
        <v>103832345</v>
      </c>
      <c r="H110" s="7">
        <f>SUM(H108:H109)</f>
        <v>322483655</v>
      </c>
      <c r="I110" s="7">
        <f>G110/F110*100</f>
        <v>24.35572321939594</v>
      </c>
    </row>
    <row r="111" spans="1:9" ht="22.5">
      <c r="A111" s="12" t="s">
        <v>3</v>
      </c>
      <c r="B111" s="12" t="s">
        <v>52</v>
      </c>
      <c r="C111" s="5" t="s">
        <v>98</v>
      </c>
      <c r="D111" s="12" t="s">
        <v>25</v>
      </c>
      <c r="E111" s="13" t="s">
        <v>71</v>
      </c>
      <c r="F111" s="14">
        <v>3000000</v>
      </c>
      <c r="G111" s="15">
        <v>0</v>
      </c>
      <c r="H111" s="14">
        <v>3000000</v>
      </c>
      <c r="I111" s="14">
        <v>0</v>
      </c>
    </row>
    <row r="112" spans="1:9" ht="12.75">
      <c r="A112" s="12" t="s">
        <v>3</v>
      </c>
      <c r="B112" s="12" t="s">
        <v>52</v>
      </c>
      <c r="C112" s="5" t="s">
        <v>98</v>
      </c>
      <c r="D112" s="12" t="s">
        <v>47</v>
      </c>
      <c r="E112" s="13" t="s">
        <v>48</v>
      </c>
      <c r="F112" s="14">
        <v>8500000</v>
      </c>
      <c r="G112" s="15">
        <v>1825300</v>
      </c>
      <c r="H112" s="14">
        <v>6674700</v>
      </c>
      <c r="I112" s="14">
        <v>21.47</v>
      </c>
    </row>
    <row r="113" spans="1:9" s="3" customFormat="1" ht="12">
      <c r="A113" s="18" t="s">
        <v>110</v>
      </c>
      <c r="B113" s="19"/>
      <c r="C113" s="19"/>
      <c r="D113" s="19"/>
      <c r="E113" s="20"/>
      <c r="F113" s="7">
        <f>SUM(F111:F112)</f>
        <v>11500000</v>
      </c>
      <c r="G113" s="7">
        <f>SUM(G111:G112)</f>
        <v>1825300</v>
      </c>
      <c r="H113" s="7">
        <f>SUM(H111:H112)</f>
        <v>9674700</v>
      </c>
      <c r="I113" s="7">
        <f>G113/F113*100</f>
        <v>15.872173913043477</v>
      </c>
    </row>
    <row r="114" spans="1:9" ht="12.75">
      <c r="A114" s="12" t="s">
        <v>3</v>
      </c>
      <c r="B114" s="12" t="s">
        <v>53</v>
      </c>
      <c r="C114" s="5" t="s">
        <v>99</v>
      </c>
      <c r="D114" s="12" t="s">
        <v>54</v>
      </c>
      <c r="E114" s="13" t="s">
        <v>55</v>
      </c>
      <c r="F114" s="14">
        <v>18015500000</v>
      </c>
      <c r="G114" s="15">
        <v>5443875000</v>
      </c>
      <c r="H114" s="14">
        <v>12571625000</v>
      </c>
      <c r="I114" s="14">
        <v>30.22</v>
      </c>
    </row>
    <row r="115" spans="1:9" s="3" customFormat="1" ht="12">
      <c r="A115" s="18" t="s">
        <v>111</v>
      </c>
      <c r="B115" s="19"/>
      <c r="C115" s="19"/>
      <c r="D115" s="19"/>
      <c r="E115" s="20"/>
      <c r="F115" s="7">
        <f>SUM(F114)</f>
        <v>18015500000</v>
      </c>
      <c r="G115" s="7">
        <f>SUM(G114)</f>
        <v>5443875000</v>
      </c>
      <c r="H115" s="7">
        <f>SUM(H114)</f>
        <v>12571625000</v>
      </c>
      <c r="I115" s="7">
        <f>G115/F115*100</f>
        <v>30.217729177652576</v>
      </c>
    </row>
    <row r="116" spans="1:9" ht="12.75">
      <c r="A116" s="12" t="s">
        <v>3</v>
      </c>
      <c r="B116" s="12" t="s">
        <v>56</v>
      </c>
      <c r="C116" s="5" t="s">
        <v>100</v>
      </c>
      <c r="D116" s="12" t="s">
        <v>54</v>
      </c>
      <c r="E116" s="13" t="s">
        <v>55</v>
      </c>
      <c r="F116" s="14">
        <v>12400000000</v>
      </c>
      <c r="G116" s="15">
        <v>2949999999</v>
      </c>
      <c r="H116" s="14">
        <v>9450000001</v>
      </c>
      <c r="I116" s="14">
        <v>23.79</v>
      </c>
    </row>
    <row r="117" spans="1:9" s="3" customFormat="1" ht="12">
      <c r="A117" s="18" t="s">
        <v>112</v>
      </c>
      <c r="B117" s="19"/>
      <c r="C117" s="19"/>
      <c r="D117" s="19"/>
      <c r="E117" s="20"/>
      <c r="F117" s="7">
        <f>SUM(F116)</f>
        <v>12400000000</v>
      </c>
      <c r="G117" s="7">
        <f>SUM(G116)</f>
        <v>2949999999</v>
      </c>
      <c r="H117" s="7">
        <f>SUM(H116)</f>
        <v>9450000001</v>
      </c>
      <c r="I117" s="7">
        <f>G117/F117*100</f>
        <v>23.790322572580642</v>
      </c>
    </row>
    <row r="118" spans="1:9" ht="12.75">
      <c r="A118" s="12" t="s">
        <v>3</v>
      </c>
      <c r="B118" s="12" t="s">
        <v>57</v>
      </c>
      <c r="C118" s="5" t="s">
        <v>101</v>
      </c>
      <c r="D118" s="12" t="s">
        <v>12</v>
      </c>
      <c r="E118" s="13" t="s">
        <v>13</v>
      </c>
      <c r="F118" s="14">
        <v>30000</v>
      </c>
      <c r="G118" s="15">
        <v>0</v>
      </c>
      <c r="H118" s="14">
        <v>30000</v>
      </c>
      <c r="I118" s="14">
        <v>0</v>
      </c>
    </row>
    <row r="119" spans="1:9" ht="22.5">
      <c r="A119" s="12" t="s">
        <v>3</v>
      </c>
      <c r="B119" s="12" t="s">
        <v>57</v>
      </c>
      <c r="C119" s="5" t="s">
        <v>101</v>
      </c>
      <c r="D119" s="12" t="s">
        <v>14</v>
      </c>
      <c r="E119" s="13" t="s">
        <v>70</v>
      </c>
      <c r="F119" s="14">
        <v>200000</v>
      </c>
      <c r="G119" s="15">
        <v>31037</v>
      </c>
      <c r="H119" s="14">
        <v>168963</v>
      </c>
      <c r="I119" s="14">
        <v>15.52</v>
      </c>
    </row>
    <row r="120" spans="1:9" ht="12.75">
      <c r="A120" s="12" t="s">
        <v>3</v>
      </c>
      <c r="B120" s="12" t="s">
        <v>57</v>
      </c>
      <c r="C120" s="5" t="s">
        <v>101</v>
      </c>
      <c r="D120" s="12" t="s">
        <v>17</v>
      </c>
      <c r="E120" s="13" t="s">
        <v>18</v>
      </c>
      <c r="F120" s="14">
        <v>40000</v>
      </c>
      <c r="G120" s="15">
        <v>2494</v>
      </c>
      <c r="H120" s="14">
        <v>37506</v>
      </c>
      <c r="I120" s="14">
        <v>6.24</v>
      </c>
    </row>
    <row r="121" spans="1:9" ht="12.75">
      <c r="A121" s="12" t="s">
        <v>3</v>
      </c>
      <c r="B121" s="12" t="s">
        <v>57</v>
      </c>
      <c r="C121" s="5" t="s">
        <v>101</v>
      </c>
      <c r="D121" s="12" t="s">
        <v>19</v>
      </c>
      <c r="E121" s="13" t="s">
        <v>20</v>
      </c>
      <c r="F121" s="14">
        <v>114000</v>
      </c>
      <c r="G121" s="15">
        <v>28509</v>
      </c>
      <c r="H121" s="14">
        <v>85491</v>
      </c>
      <c r="I121" s="14">
        <v>25.01</v>
      </c>
    </row>
    <row r="122" spans="1:9" ht="12.75">
      <c r="A122" s="12" t="s">
        <v>3</v>
      </c>
      <c r="B122" s="12" t="s">
        <v>57</v>
      </c>
      <c r="C122" s="5" t="s">
        <v>101</v>
      </c>
      <c r="D122" s="12" t="s">
        <v>21</v>
      </c>
      <c r="E122" s="13" t="s">
        <v>22</v>
      </c>
      <c r="F122" s="14">
        <v>10000</v>
      </c>
      <c r="G122" s="15">
        <v>2400</v>
      </c>
      <c r="H122" s="14">
        <v>7600</v>
      </c>
      <c r="I122" s="14">
        <v>24</v>
      </c>
    </row>
    <row r="123" spans="1:9" ht="12.75">
      <c r="A123" s="12" t="s">
        <v>3</v>
      </c>
      <c r="B123" s="12" t="s">
        <v>57</v>
      </c>
      <c r="C123" s="5" t="s">
        <v>101</v>
      </c>
      <c r="D123" s="12" t="s">
        <v>26</v>
      </c>
      <c r="E123" s="13" t="s">
        <v>72</v>
      </c>
      <c r="F123" s="14">
        <v>1622000</v>
      </c>
      <c r="G123" s="15">
        <v>381522</v>
      </c>
      <c r="H123" s="14">
        <v>1240478</v>
      </c>
      <c r="I123" s="14">
        <v>23.52</v>
      </c>
    </row>
    <row r="124" spans="1:9" s="3" customFormat="1" ht="12">
      <c r="A124" s="18" t="s">
        <v>113</v>
      </c>
      <c r="B124" s="19"/>
      <c r="C124" s="19"/>
      <c r="D124" s="19"/>
      <c r="E124" s="20"/>
      <c r="F124" s="7">
        <f>SUM(F118:F123)</f>
        <v>2016000</v>
      </c>
      <c r="G124" s="7">
        <f>SUM(G118:G123)</f>
        <v>445962</v>
      </c>
      <c r="H124" s="7">
        <f>SUM(H118:H123)</f>
        <v>1570038</v>
      </c>
      <c r="I124" s="7">
        <f>G124/F124*100</f>
        <v>22.121130952380952</v>
      </c>
    </row>
    <row r="125" spans="1:9" ht="12.75">
      <c r="A125" s="12" t="s">
        <v>3</v>
      </c>
      <c r="B125" s="12" t="s">
        <v>58</v>
      </c>
      <c r="C125" s="5" t="s">
        <v>102</v>
      </c>
      <c r="D125" s="12" t="s">
        <v>59</v>
      </c>
      <c r="E125" s="13" t="s">
        <v>60</v>
      </c>
      <c r="F125" s="14">
        <v>2870969000</v>
      </c>
      <c r="G125" s="15">
        <v>672435749</v>
      </c>
      <c r="H125" s="14">
        <v>2198533251</v>
      </c>
      <c r="I125" s="14">
        <v>23.42</v>
      </c>
    </row>
    <row r="126" spans="1:9" s="3" customFormat="1" ht="12">
      <c r="A126" s="18" t="s">
        <v>114</v>
      </c>
      <c r="B126" s="19"/>
      <c r="C126" s="19"/>
      <c r="D126" s="19"/>
      <c r="E126" s="20"/>
      <c r="F126" s="7">
        <f>SUM(F125)</f>
        <v>2870969000</v>
      </c>
      <c r="G126" s="7">
        <f>SUM(G125)</f>
        <v>672435749</v>
      </c>
      <c r="H126" s="7">
        <f>SUM(H125)</f>
        <v>2198533251</v>
      </c>
      <c r="I126" s="7">
        <f>G126/F126*100</f>
        <v>23.42190908365782</v>
      </c>
    </row>
    <row r="127" spans="1:9" ht="12.75">
      <c r="A127" s="12" t="s">
        <v>3</v>
      </c>
      <c r="B127" s="12" t="s">
        <v>61</v>
      </c>
      <c r="C127" s="5" t="s">
        <v>103</v>
      </c>
      <c r="D127" s="12" t="s">
        <v>54</v>
      </c>
      <c r="E127" s="13" t="s">
        <v>55</v>
      </c>
      <c r="F127" s="14">
        <v>732000000</v>
      </c>
      <c r="G127" s="15">
        <v>731301354</v>
      </c>
      <c r="H127" s="14">
        <v>698646</v>
      </c>
      <c r="I127" s="14">
        <v>99.9</v>
      </c>
    </row>
    <row r="128" spans="1:9" ht="12.75">
      <c r="A128" s="12" t="s">
        <v>3</v>
      </c>
      <c r="B128" s="12" t="s">
        <v>61</v>
      </c>
      <c r="C128" s="5" t="s">
        <v>103</v>
      </c>
      <c r="D128" s="12" t="s">
        <v>62</v>
      </c>
      <c r="E128" s="5" t="s">
        <v>76</v>
      </c>
      <c r="F128" s="14">
        <v>47000000</v>
      </c>
      <c r="G128" s="15">
        <v>46657231</v>
      </c>
      <c r="H128" s="14">
        <v>342769</v>
      </c>
      <c r="I128" s="14">
        <v>99.27</v>
      </c>
    </row>
    <row r="129" spans="1:9" ht="22.5">
      <c r="A129" s="12" t="s">
        <v>3</v>
      </c>
      <c r="B129" s="12" t="s">
        <v>61</v>
      </c>
      <c r="C129" s="5" t="s">
        <v>103</v>
      </c>
      <c r="D129" s="12" t="s">
        <v>25</v>
      </c>
      <c r="E129" s="13" t="s">
        <v>71</v>
      </c>
      <c r="F129" s="14">
        <v>311000000</v>
      </c>
      <c r="G129" s="15">
        <v>310978982</v>
      </c>
      <c r="H129" s="14">
        <v>21018</v>
      </c>
      <c r="I129" s="14">
        <v>99.99</v>
      </c>
    </row>
    <row r="130" spans="1:9" ht="12.75">
      <c r="A130" s="12" t="s">
        <v>3</v>
      </c>
      <c r="B130" s="12" t="s">
        <v>61</v>
      </c>
      <c r="C130" s="5" t="s">
        <v>103</v>
      </c>
      <c r="D130" s="12" t="s">
        <v>27</v>
      </c>
      <c r="E130" s="13" t="s">
        <v>28</v>
      </c>
      <c r="F130" s="14">
        <v>21543000</v>
      </c>
      <c r="G130" s="15">
        <v>8423964</v>
      </c>
      <c r="H130" s="14">
        <v>13119036</v>
      </c>
      <c r="I130" s="14">
        <v>39.1</v>
      </c>
    </row>
    <row r="131" spans="1:9" s="3" customFormat="1" ht="12">
      <c r="A131" s="18" t="s">
        <v>115</v>
      </c>
      <c r="B131" s="19"/>
      <c r="C131" s="19"/>
      <c r="D131" s="19"/>
      <c r="E131" s="20"/>
      <c r="F131" s="7">
        <f>SUM(F127:F130)</f>
        <v>1111543000</v>
      </c>
      <c r="G131" s="7">
        <f>SUM(G127:G130)</f>
        <v>1097361531</v>
      </c>
      <c r="H131" s="7">
        <f>SUM(H127:H130)</f>
        <v>14181469</v>
      </c>
      <c r="I131" s="7">
        <f>G131/F131*100</f>
        <v>98.72416370756687</v>
      </c>
    </row>
    <row r="132" spans="1:9" ht="22.5">
      <c r="A132" s="12" t="s">
        <v>3</v>
      </c>
      <c r="B132" s="12" t="s">
        <v>63</v>
      </c>
      <c r="C132" s="5" t="s">
        <v>104</v>
      </c>
      <c r="D132" s="12" t="s">
        <v>62</v>
      </c>
      <c r="E132" s="5" t="s">
        <v>76</v>
      </c>
      <c r="F132" s="14">
        <v>272000000</v>
      </c>
      <c r="G132" s="15">
        <v>0</v>
      </c>
      <c r="H132" s="14">
        <v>272000000</v>
      </c>
      <c r="I132" s="14">
        <v>0</v>
      </c>
    </row>
    <row r="133" spans="1:9" s="3" customFormat="1" ht="12">
      <c r="A133" s="18" t="s">
        <v>116</v>
      </c>
      <c r="B133" s="19"/>
      <c r="C133" s="19"/>
      <c r="D133" s="19"/>
      <c r="E133" s="20"/>
      <c r="F133" s="7">
        <f>SUM(F132)</f>
        <v>272000000</v>
      </c>
      <c r="G133" s="7">
        <f>SUM(G132)</f>
        <v>0</v>
      </c>
      <c r="H133" s="7">
        <f>F133-G133</f>
        <v>272000000</v>
      </c>
      <c r="I133" s="7">
        <f>G133/F133*100</f>
        <v>0</v>
      </c>
    </row>
    <row r="134" spans="1:9" ht="12.75">
      <c r="A134" s="12" t="s">
        <v>3</v>
      </c>
      <c r="B134" s="12" t="s">
        <v>64</v>
      </c>
      <c r="C134" s="13" t="s">
        <v>105</v>
      </c>
      <c r="D134" s="12" t="s">
        <v>19</v>
      </c>
      <c r="E134" s="13" t="s">
        <v>20</v>
      </c>
      <c r="F134" s="14">
        <v>200000</v>
      </c>
      <c r="G134" s="15">
        <v>0</v>
      </c>
      <c r="H134" s="14">
        <v>200000</v>
      </c>
      <c r="I134" s="14">
        <v>0</v>
      </c>
    </row>
    <row r="135" spans="1:9" s="3" customFormat="1" ht="12">
      <c r="A135" s="18" t="s">
        <v>117</v>
      </c>
      <c r="B135" s="19"/>
      <c r="C135" s="19"/>
      <c r="D135" s="19"/>
      <c r="E135" s="20"/>
      <c r="F135" s="7">
        <f>SUM(F134)</f>
        <v>200000</v>
      </c>
      <c r="G135" s="7">
        <f>SUM(G134)</f>
        <v>0</v>
      </c>
      <c r="H135" s="7">
        <f>F135-G135</f>
        <v>200000</v>
      </c>
      <c r="I135" s="7">
        <f>G135/F135*100</f>
        <v>0</v>
      </c>
    </row>
    <row r="136" spans="1:9" ht="12.75">
      <c r="A136" s="12" t="s">
        <v>3</v>
      </c>
      <c r="B136" s="12" t="s">
        <v>65</v>
      </c>
      <c r="C136" s="13" t="s">
        <v>106</v>
      </c>
      <c r="D136" s="12" t="s">
        <v>19</v>
      </c>
      <c r="E136" s="13" t="s">
        <v>20</v>
      </c>
      <c r="F136" s="14">
        <v>3911000</v>
      </c>
      <c r="G136" s="15">
        <v>0</v>
      </c>
      <c r="H136" s="14">
        <v>3911000</v>
      </c>
      <c r="I136" s="14">
        <v>0</v>
      </c>
    </row>
    <row r="137" spans="1:9" s="3" customFormat="1" ht="12">
      <c r="A137" s="18" t="s">
        <v>118</v>
      </c>
      <c r="B137" s="19"/>
      <c r="C137" s="19"/>
      <c r="D137" s="19"/>
      <c r="E137" s="20"/>
      <c r="F137" s="7">
        <f>SUM(F136)</f>
        <v>3911000</v>
      </c>
      <c r="G137" s="7">
        <f>SUM(G136)</f>
        <v>0</v>
      </c>
      <c r="H137" s="7">
        <f>F137-G137</f>
        <v>3911000</v>
      </c>
      <c r="I137" s="7">
        <v>0</v>
      </c>
    </row>
    <row r="138" spans="1:9" s="3" customFormat="1" ht="12">
      <c r="A138" s="18" t="s">
        <v>119</v>
      </c>
      <c r="B138" s="19"/>
      <c r="C138" s="19"/>
      <c r="D138" s="19"/>
      <c r="E138" s="20"/>
      <c r="F138" s="11">
        <f>F20+F33+F37+F52+F63+F76+F80+F95+F99+F103+F105+F107+F110+F113+F115+F117+F124+F126+F131+F133+F135+F137</f>
        <v>54059788000</v>
      </c>
      <c r="G138" s="11">
        <f>G20+G33+G37+G52+G63+G76+G80+G95+G99+G103+G105+G107+G110+G113+G115+G117+G124+G126+G131+G133+G135+G137</f>
        <v>15183644593</v>
      </c>
      <c r="H138" s="11">
        <f>H20+H33+H37+H52+H63+H76+H80+H95+H99+H103+H105+H107+H110+H113+H115+H117+H124+H126+H131+H133+H135+H137</f>
        <v>38876143407</v>
      </c>
      <c r="I138" s="7">
        <v>28.09</v>
      </c>
    </row>
  </sheetData>
  <sheetProtection/>
  <mergeCells count="26">
    <mergeCell ref="A52:E52"/>
    <mergeCell ref="A63:E63"/>
    <mergeCell ref="A76:E76"/>
    <mergeCell ref="A80:E80"/>
    <mergeCell ref="A95:E95"/>
    <mergeCell ref="A99:E99"/>
    <mergeCell ref="B3:C3"/>
    <mergeCell ref="D3:E3"/>
    <mergeCell ref="A1:I1"/>
    <mergeCell ref="A20:E20"/>
    <mergeCell ref="A33:E33"/>
    <mergeCell ref="A37:E37"/>
    <mergeCell ref="A103:E103"/>
    <mergeCell ref="A105:E105"/>
    <mergeCell ref="A107:E107"/>
    <mergeCell ref="A110:E110"/>
    <mergeCell ref="A113:E113"/>
    <mergeCell ref="A115:E115"/>
    <mergeCell ref="A137:E137"/>
    <mergeCell ref="A138:E138"/>
    <mergeCell ref="A117:E117"/>
    <mergeCell ref="A124:E124"/>
    <mergeCell ref="A126:E126"/>
    <mergeCell ref="A131:E131"/>
    <mergeCell ref="A133:E133"/>
    <mergeCell ref="A135:E135"/>
  </mergeCells>
  <printOptions/>
  <pageMargins left="0.31496062992125984" right="0.31496062992125984" top="0.2362204724409449" bottom="0.2362204724409449" header="0" footer="0"/>
  <pageSetup fitToHeight="0" fitToWidth="0" horizontalDpi="300" verticalDpi="3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N16" sqref="N16"/>
    </sheetView>
  </sheetViews>
  <sheetFormatPr defaultColWidth="8.8515625" defaultRowHeight="12.75"/>
  <cols>
    <col min="1" max="1" width="6.421875" style="16" customWidth="1"/>
    <col min="2" max="2" width="3.00390625" style="16" bestFit="1" customWidth="1"/>
    <col min="3" max="3" width="53.8515625" style="16" customWidth="1"/>
    <col min="4" max="4" width="6.57421875" style="16" customWidth="1"/>
    <col min="5" max="5" width="37.57421875" style="16" bestFit="1" customWidth="1"/>
    <col min="6" max="6" width="15.140625" style="16" customWidth="1"/>
    <col min="7" max="8" width="13.7109375" style="16" customWidth="1"/>
    <col min="9" max="9" width="10.421875" style="16" customWidth="1"/>
    <col min="10" max="16384" width="8.8515625" style="16" customWidth="1"/>
  </cols>
  <sheetData>
    <row r="1" spans="1:9" s="3" customFormat="1" ht="35.25" customHeight="1">
      <c r="A1" s="23" t="s">
        <v>120</v>
      </c>
      <c r="B1" s="23"/>
      <c r="C1" s="23"/>
      <c r="D1" s="23"/>
      <c r="E1" s="23"/>
      <c r="F1" s="23"/>
      <c r="G1" s="23"/>
      <c r="H1" s="23"/>
      <c r="I1" s="23"/>
    </row>
    <row r="2" spans="6:9" s="3" customFormat="1" ht="12">
      <c r="F2" s="4"/>
      <c r="G2" s="4"/>
      <c r="H2" s="4"/>
      <c r="I2" s="8"/>
    </row>
    <row r="3" spans="1:9" ht="96">
      <c r="A3" s="1" t="s">
        <v>0</v>
      </c>
      <c r="B3" s="21" t="s">
        <v>1</v>
      </c>
      <c r="C3" s="22"/>
      <c r="D3" s="21" t="s">
        <v>2</v>
      </c>
      <c r="E3" s="22"/>
      <c r="F3" s="2" t="s">
        <v>124</v>
      </c>
      <c r="G3" s="2" t="s">
        <v>123</v>
      </c>
      <c r="H3" s="2" t="s">
        <v>66</v>
      </c>
      <c r="I3" s="9" t="s">
        <v>125</v>
      </c>
    </row>
    <row r="4" spans="1:9" ht="15" customHeight="1">
      <c r="A4" s="12" t="s">
        <v>3</v>
      </c>
      <c r="B4" s="12" t="s">
        <v>4</v>
      </c>
      <c r="C4" s="13" t="s">
        <v>5</v>
      </c>
      <c r="D4" s="12" t="s">
        <v>6</v>
      </c>
      <c r="E4" s="13" t="s">
        <v>7</v>
      </c>
      <c r="F4" s="14">
        <v>100304000</v>
      </c>
      <c r="G4" s="15">
        <v>46498079</v>
      </c>
      <c r="H4" s="14">
        <v>53805921</v>
      </c>
      <c r="I4" s="14">
        <v>46.36</v>
      </c>
    </row>
    <row r="5" spans="1:9" ht="15" customHeight="1">
      <c r="A5" s="12" t="s">
        <v>3</v>
      </c>
      <c r="B5" s="12" t="s">
        <v>4</v>
      </c>
      <c r="C5" s="13" t="s">
        <v>5</v>
      </c>
      <c r="D5" s="12" t="s">
        <v>8</v>
      </c>
      <c r="E5" s="13" t="s">
        <v>69</v>
      </c>
      <c r="F5" s="14">
        <v>38867000</v>
      </c>
      <c r="G5" s="15">
        <v>18097318</v>
      </c>
      <c r="H5" s="14">
        <v>20769682</v>
      </c>
      <c r="I5" s="14">
        <v>46.56</v>
      </c>
    </row>
    <row r="6" spans="1:9" ht="15" customHeight="1">
      <c r="A6" s="12" t="s">
        <v>3</v>
      </c>
      <c r="B6" s="12" t="s">
        <v>4</v>
      </c>
      <c r="C6" s="13" t="s">
        <v>5</v>
      </c>
      <c r="D6" s="12" t="s">
        <v>9</v>
      </c>
      <c r="E6" s="13" t="s">
        <v>10</v>
      </c>
      <c r="F6" s="14">
        <v>2460000</v>
      </c>
      <c r="G6" s="15">
        <v>0</v>
      </c>
      <c r="H6" s="14">
        <v>2460000</v>
      </c>
      <c r="I6" s="14">
        <v>0</v>
      </c>
    </row>
    <row r="7" spans="1:9" ht="15" customHeight="1">
      <c r="A7" s="12" t="s">
        <v>3</v>
      </c>
      <c r="B7" s="12" t="s">
        <v>4</v>
      </c>
      <c r="C7" s="13" t="s">
        <v>5</v>
      </c>
      <c r="D7" s="12" t="s">
        <v>12</v>
      </c>
      <c r="E7" s="13" t="s">
        <v>13</v>
      </c>
      <c r="F7" s="14">
        <v>3900000</v>
      </c>
      <c r="G7" s="15">
        <v>2746064</v>
      </c>
      <c r="H7" s="14">
        <v>1153936</v>
      </c>
      <c r="I7" s="14">
        <v>70.41</v>
      </c>
    </row>
    <row r="8" spans="1:9" ht="22.5">
      <c r="A8" s="12" t="s">
        <v>3</v>
      </c>
      <c r="B8" s="12" t="s">
        <v>4</v>
      </c>
      <c r="C8" s="13" t="s">
        <v>5</v>
      </c>
      <c r="D8" s="12" t="s">
        <v>14</v>
      </c>
      <c r="E8" s="13" t="s">
        <v>70</v>
      </c>
      <c r="F8" s="14">
        <v>17000000</v>
      </c>
      <c r="G8" s="15">
        <v>7374254</v>
      </c>
      <c r="H8" s="14">
        <v>9625746</v>
      </c>
      <c r="I8" s="14">
        <v>43.38</v>
      </c>
    </row>
    <row r="9" spans="1:9" ht="15" customHeight="1">
      <c r="A9" s="12" t="s">
        <v>3</v>
      </c>
      <c r="B9" s="12" t="s">
        <v>4</v>
      </c>
      <c r="C9" s="13" t="s">
        <v>5</v>
      </c>
      <c r="D9" s="12" t="s">
        <v>15</v>
      </c>
      <c r="E9" s="13" t="s">
        <v>16</v>
      </c>
      <c r="F9" s="14">
        <v>1500000</v>
      </c>
      <c r="G9" s="15">
        <v>541912</v>
      </c>
      <c r="H9" s="14">
        <v>958088</v>
      </c>
      <c r="I9" s="14">
        <v>36.13</v>
      </c>
    </row>
    <row r="10" spans="1:9" ht="15" customHeight="1">
      <c r="A10" s="12" t="s">
        <v>3</v>
      </c>
      <c r="B10" s="12" t="s">
        <v>4</v>
      </c>
      <c r="C10" s="13" t="s">
        <v>5</v>
      </c>
      <c r="D10" s="12" t="s">
        <v>17</v>
      </c>
      <c r="E10" s="13" t="s">
        <v>18</v>
      </c>
      <c r="F10" s="14">
        <v>1600000</v>
      </c>
      <c r="G10" s="15">
        <v>565226</v>
      </c>
      <c r="H10" s="14">
        <v>1034774</v>
      </c>
      <c r="I10" s="14">
        <v>35.33</v>
      </c>
    </row>
    <row r="11" spans="1:9" ht="15" customHeight="1">
      <c r="A11" s="12" t="s">
        <v>3</v>
      </c>
      <c r="B11" s="12" t="s">
        <v>4</v>
      </c>
      <c r="C11" s="13" t="s">
        <v>5</v>
      </c>
      <c r="D11" s="12" t="s">
        <v>19</v>
      </c>
      <c r="E11" s="13" t="s">
        <v>20</v>
      </c>
      <c r="F11" s="14">
        <v>27000000</v>
      </c>
      <c r="G11" s="15">
        <v>15489779</v>
      </c>
      <c r="H11" s="14">
        <v>11510221</v>
      </c>
      <c r="I11" s="14">
        <v>57.37</v>
      </c>
    </row>
    <row r="12" spans="1:9" ht="15" customHeight="1">
      <c r="A12" s="12" t="s">
        <v>3</v>
      </c>
      <c r="B12" s="12" t="s">
        <v>4</v>
      </c>
      <c r="C12" s="13" t="s">
        <v>5</v>
      </c>
      <c r="D12" s="12" t="s">
        <v>21</v>
      </c>
      <c r="E12" s="13" t="s">
        <v>22</v>
      </c>
      <c r="F12" s="14">
        <v>5284051</v>
      </c>
      <c r="G12" s="15">
        <v>2225746</v>
      </c>
      <c r="H12" s="14">
        <v>3058305</v>
      </c>
      <c r="I12" s="14">
        <v>42.12</v>
      </c>
    </row>
    <row r="13" spans="1:9" ht="15" customHeight="1">
      <c r="A13" s="12" t="s">
        <v>3</v>
      </c>
      <c r="B13" s="12" t="s">
        <v>4</v>
      </c>
      <c r="C13" s="13" t="s">
        <v>5</v>
      </c>
      <c r="D13" s="12" t="s">
        <v>23</v>
      </c>
      <c r="E13" s="13" t="s">
        <v>24</v>
      </c>
      <c r="F13" s="14">
        <v>6800000</v>
      </c>
      <c r="G13" s="15">
        <v>2035863</v>
      </c>
      <c r="H13" s="14">
        <v>4764137</v>
      </c>
      <c r="I13" s="14">
        <v>29.94</v>
      </c>
    </row>
    <row r="14" spans="1:9" ht="22.5">
      <c r="A14" s="12" t="s">
        <v>3</v>
      </c>
      <c r="B14" s="12" t="s">
        <v>4</v>
      </c>
      <c r="C14" s="13" t="s">
        <v>5</v>
      </c>
      <c r="D14" s="12" t="s">
        <v>25</v>
      </c>
      <c r="E14" s="13" t="s">
        <v>71</v>
      </c>
      <c r="F14" s="14">
        <v>3398000000</v>
      </c>
      <c r="G14" s="15">
        <v>1984744895</v>
      </c>
      <c r="H14" s="14">
        <v>1413255105</v>
      </c>
      <c r="I14" s="14">
        <v>58.41</v>
      </c>
    </row>
    <row r="15" spans="1:9" ht="15" customHeight="1">
      <c r="A15" s="12" t="s">
        <v>3</v>
      </c>
      <c r="B15" s="12" t="s">
        <v>4</v>
      </c>
      <c r="C15" s="13" t="s">
        <v>5</v>
      </c>
      <c r="D15" s="12" t="s">
        <v>26</v>
      </c>
      <c r="E15" s="13" t="s">
        <v>72</v>
      </c>
      <c r="F15" s="14">
        <v>69000000</v>
      </c>
      <c r="G15" s="15">
        <v>27916657</v>
      </c>
      <c r="H15" s="14">
        <v>41083343</v>
      </c>
      <c r="I15" s="14">
        <v>40.46</v>
      </c>
    </row>
    <row r="16" spans="1:9" ht="15" customHeight="1">
      <c r="A16" s="12" t="s">
        <v>3</v>
      </c>
      <c r="B16" s="12" t="s">
        <v>4</v>
      </c>
      <c r="C16" s="13" t="s">
        <v>5</v>
      </c>
      <c r="D16" s="12" t="s">
        <v>27</v>
      </c>
      <c r="E16" s="13" t="s">
        <v>28</v>
      </c>
      <c r="F16" s="14">
        <v>1013758</v>
      </c>
      <c r="G16" s="15">
        <v>737708</v>
      </c>
      <c r="H16" s="14">
        <v>276050</v>
      </c>
      <c r="I16" s="14">
        <v>72.77</v>
      </c>
    </row>
    <row r="17" spans="1:9" ht="15" customHeight="1">
      <c r="A17" s="12" t="s">
        <v>3</v>
      </c>
      <c r="B17" s="12" t="s">
        <v>4</v>
      </c>
      <c r="C17" s="13" t="s">
        <v>5</v>
      </c>
      <c r="D17" s="12" t="s">
        <v>29</v>
      </c>
      <c r="E17" s="13" t="s">
        <v>30</v>
      </c>
      <c r="F17" s="14">
        <v>107191</v>
      </c>
      <c r="G17" s="15">
        <v>38700</v>
      </c>
      <c r="H17" s="14">
        <v>68491</v>
      </c>
      <c r="I17" s="14">
        <v>36.1</v>
      </c>
    </row>
    <row r="18" spans="1:9" ht="15" customHeight="1">
      <c r="A18" s="12" t="s">
        <v>3</v>
      </c>
      <c r="B18" s="12" t="s">
        <v>4</v>
      </c>
      <c r="C18" s="13" t="s">
        <v>5</v>
      </c>
      <c r="D18" s="12" t="s">
        <v>31</v>
      </c>
      <c r="E18" s="13" t="s">
        <v>32</v>
      </c>
      <c r="F18" s="14">
        <v>255000</v>
      </c>
      <c r="G18" s="15">
        <v>0</v>
      </c>
      <c r="H18" s="14">
        <v>255000</v>
      </c>
      <c r="I18" s="14">
        <v>0</v>
      </c>
    </row>
    <row r="19" spans="1:9" ht="15" customHeight="1">
      <c r="A19" s="12" t="s">
        <v>3</v>
      </c>
      <c r="B19" s="12" t="s">
        <v>4</v>
      </c>
      <c r="C19" s="13" t="s">
        <v>5</v>
      </c>
      <c r="D19" s="12" t="s">
        <v>33</v>
      </c>
      <c r="E19" s="13" t="s">
        <v>73</v>
      </c>
      <c r="F19" s="14">
        <v>1600000</v>
      </c>
      <c r="G19" s="15">
        <v>0</v>
      </c>
      <c r="H19" s="14">
        <v>1600000</v>
      </c>
      <c r="I19" s="14">
        <v>0</v>
      </c>
    </row>
    <row r="20" spans="1:9" s="3" customFormat="1" ht="12">
      <c r="A20" s="18" t="s">
        <v>77</v>
      </c>
      <c r="B20" s="19"/>
      <c r="C20" s="19"/>
      <c r="D20" s="19"/>
      <c r="E20" s="20"/>
      <c r="F20" s="6">
        <f>SUM(F4:F19)</f>
        <v>3674691000</v>
      </c>
      <c r="G20" s="6">
        <f>SUM(G4:G19)</f>
        <v>2109012201</v>
      </c>
      <c r="H20" s="6">
        <f>SUM(H4:H19)</f>
        <v>1565678799</v>
      </c>
      <c r="I20" s="7">
        <f>G20/F20*100</f>
        <v>57.39291279185107</v>
      </c>
    </row>
    <row r="21" spans="1:9" ht="15" customHeight="1">
      <c r="A21" s="12" t="s">
        <v>3</v>
      </c>
      <c r="B21" s="12" t="s">
        <v>34</v>
      </c>
      <c r="C21" s="13" t="s">
        <v>35</v>
      </c>
      <c r="D21" s="12" t="s">
        <v>6</v>
      </c>
      <c r="E21" s="13" t="s">
        <v>7</v>
      </c>
      <c r="F21" s="14">
        <v>2600000</v>
      </c>
      <c r="G21" s="15">
        <v>1126022</v>
      </c>
      <c r="H21" s="14">
        <v>1473978</v>
      </c>
      <c r="I21" s="14">
        <v>43.31</v>
      </c>
    </row>
    <row r="22" spans="1:9" ht="15" customHeight="1">
      <c r="A22" s="12" t="s">
        <v>3</v>
      </c>
      <c r="B22" s="12" t="s">
        <v>34</v>
      </c>
      <c r="C22" s="13" t="s">
        <v>35</v>
      </c>
      <c r="D22" s="12" t="s">
        <v>8</v>
      </c>
      <c r="E22" s="13" t="s">
        <v>69</v>
      </c>
      <c r="F22" s="14">
        <v>990000</v>
      </c>
      <c r="G22" s="15">
        <v>437909</v>
      </c>
      <c r="H22" s="14">
        <v>552091</v>
      </c>
      <c r="I22" s="14">
        <v>44.23</v>
      </c>
    </row>
    <row r="23" spans="1:9" ht="15" customHeight="1">
      <c r="A23" s="12" t="s">
        <v>3</v>
      </c>
      <c r="B23" s="12" t="s">
        <v>34</v>
      </c>
      <c r="C23" s="13" t="s">
        <v>35</v>
      </c>
      <c r="D23" s="12" t="s">
        <v>9</v>
      </c>
      <c r="E23" s="13" t="s">
        <v>10</v>
      </c>
      <c r="F23" s="14">
        <v>70000</v>
      </c>
      <c r="G23" s="15">
        <v>0</v>
      </c>
      <c r="H23" s="14">
        <v>70000</v>
      </c>
      <c r="I23" s="14">
        <v>0</v>
      </c>
    </row>
    <row r="24" spans="1:9" ht="22.5">
      <c r="A24" s="12" t="s">
        <v>3</v>
      </c>
      <c r="B24" s="12" t="s">
        <v>34</v>
      </c>
      <c r="C24" s="13" t="s">
        <v>35</v>
      </c>
      <c r="D24" s="12" t="s">
        <v>11</v>
      </c>
      <c r="E24" s="13" t="s">
        <v>74</v>
      </c>
      <c r="F24" s="14">
        <v>200</v>
      </c>
      <c r="G24" s="15">
        <v>0</v>
      </c>
      <c r="H24" s="14">
        <v>200</v>
      </c>
      <c r="I24" s="14">
        <v>0</v>
      </c>
    </row>
    <row r="25" spans="1:9" ht="15" customHeight="1">
      <c r="A25" s="12" t="s">
        <v>3</v>
      </c>
      <c r="B25" s="12" t="s">
        <v>34</v>
      </c>
      <c r="C25" s="13" t="s">
        <v>35</v>
      </c>
      <c r="D25" s="12" t="s">
        <v>12</v>
      </c>
      <c r="E25" s="13" t="s">
        <v>13</v>
      </c>
      <c r="F25" s="14">
        <v>5000</v>
      </c>
      <c r="G25" s="15">
        <v>0</v>
      </c>
      <c r="H25" s="14">
        <v>5000</v>
      </c>
      <c r="I25" s="14">
        <v>0</v>
      </c>
    </row>
    <row r="26" spans="1:9" ht="22.5">
      <c r="A26" s="12" t="s">
        <v>3</v>
      </c>
      <c r="B26" s="12" t="s">
        <v>34</v>
      </c>
      <c r="C26" s="13" t="s">
        <v>35</v>
      </c>
      <c r="D26" s="12" t="s">
        <v>14</v>
      </c>
      <c r="E26" s="13" t="s">
        <v>70</v>
      </c>
      <c r="F26" s="14">
        <v>500000</v>
      </c>
      <c r="G26" s="15">
        <v>191996</v>
      </c>
      <c r="H26" s="14">
        <v>308004</v>
      </c>
      <c r="I26" s="14">
        <v>38.4</v>
      </c>
    </row>
    <row r="27" spans="1:9" ht="15" customHeight="1">
      <c r="A27" s="12" t="s">
        <v>3</v>
      </c>
      <c r="B27" s="12" t="s">
        <v>34</v>
      </c>
      <c r="C27" s="13" t="s">
        <v>35</v>
      </c>
      <c r="D27" s="12" t="s">
        <v>15</v>
      </c>
      <c r="E27" s="13" t="s">
        <v>16</v>
      </c>
      <c r="F27" s="14">
        <v>40000</v>
      </c>
      <c r="G27" s="15">
        <v>15000</v>
      </c>
      <c r="H27" s="14">
        <v>25000</v>
      </c>
      <c r="I27" s="14">
        <v>37.5</v>
      </c>
    </row>
    <row r="28" spans="1:9" ht="15" customHeight="1">
      <c r="A28" s="12" t="s">
        <v>3</v>
      </c>
      <c r="B28" s="12" t="s">
        <v>34</v>
      </c>
      <c r="C28" s="13" t="s">
        <v>35</v>
      </c>
      <c r="D28" s="12" t="s">
        <v>17</v>
      </c>
      <c r="E28" s="13" t="s">
        <v>18</v>
      </c>
      <c r="F28" s="14">
        <v>90000</v>
      </c>
      <c r="G28" s="15">
        <v>8310</v>
      </c>
      <c r="H28" s="14">
        <v>81690</v>
      </c>
      <c r="I28" s="14">
        <v>9.23</v>
      </c>
    </row>
    <row r="29" spans="1:9" ht="15" customHeight="1">
      <c r="A29" s="12" t="s">
        <v>3</v>
      </c>
      <c r="B29" s="12" t="s">
        <v>34</v>
      </c>
      <c r="C29" s="13" t="s">
        <v>35</v>
      </c>
      <c r="D29" s="12" t="s">
        <v>19</v>
      </c>
      <c r="E29" s="13" t="s">
        <v>20</v>
      </c>
      <c r="F29" s="14">
        <v>15000</v>
      </c>
      <c r="G29" s="15">
        <v>0</v>
      </c>
      <c r="H29" s="14">
        <v>15000</v>
      </c>
      <c r="I29" s="14">
        <v>0</v>
      </c>
    </row>
    <row r="30" spans="1:9" ht="15" customHeight="1">
      <c r="A30" s="12" t="s">
        <v>3</v>
      </c>
      <c r="B30" s="12" t="s">
        <v>34</v>
      </c>
      <c r="C30" s="13" t="s">
        <v>35</v>
      </c>
      <c r="D30" s="12" t="s">
        <v>21</v>
      </c>
      <c r="E30" s="13" t="s">
        <v>22</v>
      </c>
      <c r="F30" s="14">
        <v>15000</v>
      </c>
      <c r="G30" s="15">
        <v>3840</v>
      </c>
      <c r="H30" s="14">
        <v>11160</v>
      </c>
      <c r="I30" s="14">
        <v>25.6</v>
      </c>
    </row>
    <row r="31" spans="1:9" ht="15" customHeight="1">
      <c r="A31" s="12" t="s">
        <v>3</v>
      </c>
      <c r="B31" s="12" t="s">
        <v>34</v>
      </c>
      <c r="C31" s="13" t="s">
        <v>35</v>
      </c>
      <c r="D31" s="12" t="s">
        <v>27</v>
      </c>
      <c r="E31" s="13" t="s">
        <v>28</v>
      </c>
      <c r="F31" s="14">
        <v>150000</v>
      </c>
      <c r="G31" s="15">
        <v>64080</v>
      </c>
      <c r="H31" s="14">
        <v>85920</v>
      </c>
      <c r="I31" s="14">
        <v>42.72</v>
      </c>
    </row>
    <row r="32" spans="1:9" ht="15" customHeight="1">
      <c r="A32" s="12" t="s">
        <v>3</v>
      </c>
      <c r="B32" s="12" t="s">
        <v>34</v>
      </c>
      <c r="C32" s="13" t="s">
        <v>35</v>
      </c>
      <c r="D32" s="12" t="s">
        <v>31</v>
      </c>
      <c r="E32" s="13" t="s">
        <v>32</v>
      </c>
      <c r="F32" s="14">
        <v>15300</v>
      </c>
      <c r="G32" s="15">
        <v>0</v>
      </c>
      <c r="H32" s="14">
        <v>15300</v>
      </c>
      <c r="I32" s="14">
        <v>0</v>
      </c>
    </row>
    <row r="33" spans="1:9" s="3" customFormat="1" ht="12">
      <c r="A33" s="18" t="s">
        <v>78</v>
      </c>
      <c r="B33" s="19"/>
      <c r="C33" s="19"/>
      <c r="D33" s="19"/>
      <c r="E33" s="20"/>
      <c r="F33" s="6">
        <f>SUM(F21:F32)</f>
        <v>4490500</v>
      </c>
      <c r="G33" s="6">
        <f>SUM(G21:G32)</f>
        <v>1847157</v>
      </c>
      <c r="H33" s="6">
        <f>SUM(H21:H32)</f>
        <v>2643343</v>
      </c>
      <c r="I33" s="7">
        <f>G33/F33*100</f>
        <v>41.13477341053335</v>
      </c>
    </row>
    <row r="34" spans="1:9" ht="24">
      <c r="A34" s="12" t="s">
        <v>3</v>
      </c>
      <c r="B34" s="12" t="s">
        <v>36</v>
      </c>
      <c r="C34" s="5" t="s">
        <v>79</v>
      </c>
      <c r="D34" s="12" t="s">
        <v>37</v>
      </c>
      <c r="E34" s="13" t="s">
        <v>75</v>
      </c>
      <c r="F34" s="14">
        <v>118</v>
      </c>
      <c r="G34" s="15">
        <v>0</v>
      </c>
      <c r="H34" s="14">
        <v>118</v>
      </c>
      <c r="I34" s="14">
        <v>0</v>
      </c>
    </row>
    <row r="35" spans="1:9" ht="24">
      <c r="A35" s="12" t="s">
        <v>3</v>
      </c>
      <c r="B35" s="12" t="s">
        <v>36</v>
      </c>
      <c r="C35" s="5" t="s">
        <v>79</v>
      </c>
      <c r="D35" s="12" t="s">
        <v>31</v>
      </c>
      <c r="E35" s="13" t="s">
        <v>32</v>
      </c>
      <c r="F35" s="14">
        <v>29200000</v>
      </c>
      <c r="G35" s="15">
        <v>10420930</v>
      </c>
      <c r="H35" s="14">
        <v>18779070</v>
      </c>
      <c r="I35" s="14">
        <v>35.69</v>
      </c>
    </row>
    <row r="36" spans="1:9" ht="23.25" customHeight="1">
      <c r="A36" s="12" t="s">
        <v>3</v>
      </c>
      <c r="B36" s="12" t="s">
        <v>36</v>
      </c>
      <c r="C36" s="5" t="s">
        <v>79</v>
      </c>
      <c r="D36" s="12" t="s">
        <v>38</v>
      </c>
      <c r="E36" s="13" t="s">
        <v>39</v>
      </c>
      <c r="F36" s="14">
        <v>58015882</v>
      </c>
      <c r="G36" s="15">
        <v>21781446</v>
      </c>
      <c r="H36" s="14">
        <v>36234436</v>
      </c>
      <c r="I36" s="14">
        <v>37.54</v>
      </c>
    </row>
    <row r="37" spans="1:9" s="3" customFormat="1" ht="12">
      <c r="A37" s="18" t="s">
        <v>80</v>
      </c>
      <c r="B37" s="19"/>
      <c r="C37" s="19"/>
      <c r="D37" s="19"/>
      <c r="E37" s="20"/>
      <c r="F37" s="7">
        <f>SUM(F34:F36)</f>
        <v>87216000</v>
      </c>
      <c r="G37" s="7">
        <f>SUM(G34:G36)</f>
        <v>32202376</v>
      </c>
      <c r="H37" s="7">
        <f>SUM(H34:H36)</f>
        <v>55013624</v>
      </c>
      <c r="I37" s="7">
        <f>G37/F37*100</f>
        <v>36.9225554944047</v>
      </c>
    </row>
    <row r="38" spans="1:9" ht="15" customHeight="1">
      <c r="A38" s="12" t="s">
        <v>3</v>
      </c>
      <c r="B38" s="12" t="s">
        <v>40</v>
      </c>
      <c r="C38" s="5" t="s">
        <v>81</v>
      </c>
      <c r="D38" s="12" t="s">
        <v>6</v>
      </c>
      <c r="E38" s="13" t="s">
        <v>7</v>
      </c>
      <c r="F38" s="14">
        <v>374322000</v>
      </c>
      <c r="G38" s="15">
        <v>175280385</v>
      </c>
      <c r="H38" s="14">
        <v>199041615</v>
      </c>
      <c r="I38" s="14">
        <v>46.83</v>
      </c>
    </row>
    <row r="39" spans="1:9" ht="15" customHeight="1">
      <c r="A39" s="12" t="s">
        <v>3</v>
      </c>
      <c r="B39" s="12" t="s">
        <v>40</v>
      </c>
      <c r="C39" s="5" t="s">
        <v>81</v>
      </c>
      <c r="D39" s="12" t="s">
        <v>8</v>
      </c>
      <c r="E39" s="13" t="s">
        <v>69</v>
      </c>
      <c r="F39" s="14">
        <v>144250000</v>
      </c>
      <c r="G39" s="15">
        <v>68173625</v>
      </c>
      <c r="H39" s="14">
        <v>76076375</v>
      </c>
      <c r="I39" s="14">
        <v>47.26</v>
      </c>
    </row>
    <row r="40" spans="1:9" ht="15" customHeight="1">
      <c r="A40" s="12" t="s">
        <v>3</v>
      </c>
      <c r="B40" s="12" t="s">
        <v>40</v>
      </c>
      <c r="C40" s="5" t="s">
        <v>81</v>
      </c>
      <c r="D40" s="12" t="s">
        <v>9</v>
      </c>
      <c r="E40" s="13" t="s">
        <v>10</v>
      </c>
      <c r="F40" s="14">
        <v>10220000</v>
      </c>
      <c r="G40" s="15">
        <v>0</v>
      </c>
      <c r="H40" s="14">
        <v>10220000</v>
      </c>
      <c r="I40" s="14">
        <v>0</v>
      </c>
    </row>
    <row r="41" spans="1:9" ht="22.5">
      <c r="A41" s="12" t="s">
        <v>3</v>
      </c>
      <c r="B41" s="12" t="s">
        <v>40</v>
      </c>
      <c r="C41" s="5" t="s">
        <v>81</v>
      </c>
      <c r="D41" s="12" t="s">
        <v>11</v>
      </c>
      <c r="E41" s="13" t="s">
        <v>74</v>
      </c>
      <c r="F41" s="14">
        <v>982</v>
      </c>
      <c r="G41" s="15">
        <v>0</v>
      </c>
      <c r="H41" s="14">
        <v>982</v>
      </c>
      <c r="I41" s="14">
        <v>0</v>
      </c>
    </row>
    <row r="42" spans="1:9" ht="15" customHeight="1">
      <c r="A42" s="12" t="s">
        <v>3</v>
      </c>
      <c r="B42" s="12" t="s">
        <v>40</v>
      </c>
      <c r="C42" s="5" t="s">
        <v>81</v>
      </c>
      <c r="D42" s="12" t="s">
        <v>12</v>
      </c>
      <c r="E42" s="13" t="s">
        <v>13</v>
      </c>
      <c r="F42" s="14">
        <v>825000</v>
      </c>
      <c r="G42" s="15">
        <v>403167</v>
      </c>
      <c r="H42" s="14">
        <v>421833</v>
      </c>
      <c r="I42" s="14">
        <v>48.87</v>
      </c>
    </row>
    <row r="43" spans="1:9" ht="22.5">
      <c r="A43" s="12" t="s">
        <v>3</v>
      </c>
      <c r="B43" s="12" t="s">
        <v>40</v>
      </c>
      <c r="C43" s="5" t="s">
        <v>81</v>
      </c>
      <c r="D43" s="12" t="s">
        <v>14</v>
      </c>
      <c r="E43" s="13" t="s">
        <v>70</v>
      </c>
      <c r="F43" s="14">
        <v>58000000</v>
      </c>
      <c r="G43" s="15">
        <v>26297060</v>
      </c>
      <c r="H43" s="14">
        <v>31702940</v>
      </c>
      <c r="I43" s="14">
        <v>45.34</v>
      </c>
    </row>
    <row r="44" spans="1:9" ht="15" customHeight="1">
      <c r="A44" s="12" t="s">
        <v>3</v>
      </c>
      <c r="B44" s="12" t="s">
        <v>40</v>
      </c>
      <c r="C44" s="5" t="s">
        <v>81</v>
      </c>
      <c r="D44" s="12" t="s">
        <v>15</v>
      </c>
      <c r="E44" s="13" t="s">
        <v>16</v>
      </c>
      <c r="F44" s="14">
        <v>10260000</v>
      </c>
      <c r="G44" s="15">
        <v>5515996</v>
      </c>
      <c r="H44" s="14">
        <v>4744004</v>
      </c>
      <c r="I44" s="14">
        <v>53.76</v>
      </c>
    </row>
    <row r="45" spans="1:9" ht="15" customHeight="1">
      <c r="A45" s="12" t="s">
        <v>3</v>
      </c>
      <c r="B45" s="12" t="s">
        <v>40</v>
      </c>
      <c r="C45" s="5" t="s">
        <v>81</v>
      </c>
      <c r="D45" s="12" t="s">
        <v>17</v>
      </c>
      <c r="E45" s="13" t="s">
        <v>18</v>
      </c>
      <c r="F45" s="14">
        <v>8600000</v>
      </c>
      <c r="G45" s="15">
        <v>4428046</v>
      </c>
      <c r="H45" s="14">
        <v>4171954</v>
      </c>
      <c r="I45" s="14">
        <v>51.49</v>
      </c>
    </row>
    <row r="46" spans="1:9" ht="15" customHeight="1">
      <c r="A46" s="12" t="s">
        <v>3</v>
      </c>
      <c r="B46" s="12" t="s">
        <v>40</v>
      </c>
      <c r="C46" s="5" t="s">
        <v>81</v>
      </c>
      <c r="D46" s="12" t="s">
        <v>19</v>
      </c>
      <c r="E46" s="13" t="s">
        <v>20</v>
      </c>
      <c r="F46" s="14">
        <v>10360000</v>
      </c>
      <c r="G46" s="15">
        <v>5754060</v>
      </c>
      <c r="H46" s="14">
        <v>4605940</v>
      </c>
      <c r="I46" s="14">
        <v>55.54</v>
      </c>
    </row>
    <row r="47" spans="1:9" ht="15" customHeight="1">
      <c r="A47" s="12" t="s">
        <v>3</v>
      </c>
      <c r="B47" s="12" t="s">
        <v>40</v>
      </c>
      <c r="C47" s="5" t="s">
        <v>81</v>
      </c>
      <c r="D47" s="12" t="s">
        <v>21</v>
      </c>
      <c r="E47" s="13" t="s">
        <v>22</v>
      </c>
      <c r="F47" s="14">
        <v>4177917</v>
      </c>
      <c r="G47" s="15">
        <v>2471995</v>
      </c>
      <c r="H47" s="14">
        <v>1705922</v>
      </c>
      <c r="I47" s="14">
        <v>59.17</v>
      </c>
    </row>
    <row r="48" spans="1:9" ht="15" customHeight="1">
      <c r="A48" s="12" t="s">
        <v>3</v>
      </c>
      <c r="B48" s="12" t="s">
        <v>40</v>
      </c>
      <c r="C48" s="5" t="s">
        <v>81</v>
      </c>
      <c r="D48" s="12" t="s">
        <v>23</v>
      </c>
      <c r="E48" s="13" t="s">
        <v>24</v>
      </c>
      <c r="F48" s="14">
        <v>790000</v>
      </c>
      <c r="G48" s="15">
        <v>189542</v>
      </c>
      <c r="H48" s="14">
        <v>600458</v>
      </c>
      <c r="I48" s="14">
        <v>23.99</v>
      </c>
    </row>
    <row r="49" spans="1:9" ht="15" customHeight="1">
      <c r="A49" s="12" t="s">
        <v>3</v>
      </c>
      <c r="B49" s="12" t="s">
        <v>40</v>
      </c>
      <c r="C49" s="5" t="s">
        <v>81</v>
      </c>
      <c r="D49" s="12" t="s">
        <v>27</v>
      </c>
      <c r="E49" s="13" t="s">
        <v>28</v>
      </c>
      <c r="F49" s="14">
        <v>5429275</v>
      </c>
      <c r="G49" s="15">
        <v>3112985</v>
      </c>
      <c r="H49" s="14">
        <v>2316290</v>
      </c>
      <c r="I49" s="14">
        <v>57.34</v>
      </c>
    </row>
    <row r="50" spans="1:9" ht="15" customHeight="1">
      <c r="A50" s="12" t="s">
        <v>3</v>
      </c>
      <c r="B50" s="12" t="s">
        <v>40</v>
      </c>
      <c r="C50" s="5" t="s">
        <v>81</v>
      </c>
      <c r="D50" s="12" t="s">
        <v>29</v>
      </c>
      <c r="E50" s="13" t="s">
        <v>30</v>
      </c>
      <c r="F50" s="14">
        <v>92808</v>
      </c>
      <c r="G50" s="15">
        <v>70725</v>
      </c>
      <c r="H50" s="14">
        <v>22083</v>
      </c>
      <c r="I50" s="14">
        <v>76.21</v>
      </c>
    </row>
    <row r="51" spans="1:9" ht="15" customHeight="1">
      <c r="A51" s="12" t="s">
        <v>3</v>
      </c>
      <c r="B51" s="12" t="s">
        <v>40</v>
      </c>
      <c r="C51" s="5" t="s">
        <v>81</v>
      </c>
      <c r="D51" s="12" t="s">
        <v>31</v>
      </c>
      <c r="E51" s="13" t="s">
        <v>32</v>
      </c>
      <c r="F51" s="14">
        <v>810018</v>
      </c>
      <c r="G51" s="15">
        <v>210018</v>
      </c>
      <c r="H51" s="14">
        <v>600000</v>
      </c>
      <c r="I51" s="14">
        <v>25.93</v>
      </c>
    </row>
    <row r="52" spans="1:9" s="3" customFormat="1" ht="12">
      <c r="A52" s="18" t="s">
        <v>82</v>
      </c>
      <c r="B52" s="19"/>
      <c r="C52" s="19"/>
      <c r="D52" s="19"/>
      <c r="E52" s="20"/>
      <c r="F52" s="7">
        <f>SUM(F38:F51)</f>
        <v>628138000</v>
      </c>
      <c r="G52" s="7">
        <f>SUM(G38:G51)</f>
        <v>291907604</v>
      </c>
      <c r="H52" s="7">
        <f>SUM(H38:H51)</f>
        <v>336230396</v>
      </c>
      <c r="I52" s="7">
        <f>G52/F52*100</f>
        <v>46.47189057181702</v>
      </c>
    </row>
    <row r="53" spans="1:9" ht="24">
      <c r="A53" s="12" t="s">
        <v>3</v>
      </c>
      <c r="B53" s="12" t="s">
        <v>41</v>
      </c>
      <c r="C53" s="5" t="s">
        <v>83</v>
      </c>
      <c r="D53" s="12" t="s">
        <v>6</v>
      </c>
      <c r="E53" s="13" t="s">
        <v>7</v>
      </c>
      <c r="F53" s="14">
        <v>53494000</v>
      </c>
      <c r="G53" s="15">
        <v>25010115</v>
      </c>
      <c r="H53" s="14">
        <v>28483885</v>
      </c>
      <c r="I53" s="14">
        <v>46.75</v>
      </c>
    </row>
    <row r="54" spans="1:9" ht="24">
      <c r="A54" s="12" t="s">
        <v>3</v>
      </c>
      <c r="B54" s="12" t="s">
        <v>41</v>
      </c>
      <c r="C54" s="5" t="s">
        <v>83</v>
      </c>
      <c r="D54" s="12" t="s">
        <v>8</v>
      </c>
      <c r="E54" s="13" t="s">
        <v>69</v>
      </c>
      <c r="F54" s="14">
        <v>20751000</v>
      </c>
      <c r="G54" s="15">
        <v>9728622</v>
      </c>
      <c r="H54" s="14">
        <v>11022378</v>
      </c>
      <c r="I54" s="14">
        <v>46.88</v>
      </c>
    </row>
    <row r="55" spans="1:9" ht="24">
      <c r="A55" s="12" t="s">
        <v>3</v>
      </c>
      <c r="B55" s="12" t="s">
        <v>41</v>
      </c>
      <c r="C55" s="5" t="s">
        <v>83</v>
      </c>
      <c r="D55" s="12" t="s">
        <v>9</v>
      </c>
      <c r="E55" s="13" t="s">
        <v>10</v>
      </c>
      <c r="F55" s="14">
        <v>1550000</v>
      </c>
      <c r="G55" s="15">
        <v>0</v>
      </c>
      <c r="H55" s="14">
        <v>1550000</v>
      </c>
      <c r="I55" s="14">
        <v>0</v>
      </c>
    </row>
    <row r="56" spans="1:9" ht="24">
      <c r="A56" s="12" t="s">
        <v>3</v>
      </c>
      <c r="B56" s="12" t="s">
        <v>41</v>
      </c>
      <c r="C56" s="5" t="s">
        <v>83</v>
      </c>
      <c r="D56" s="12" t="s">
        <v>12</v>
      </c>
      <c r="E56" s="13" t="s">
        <v>13</v>
      </c>
      <c r="F56" s="14">
        <v>10000</v>
      </c>
      <c r="G56" s="15">
        <v>2260</v>
      </c>
      <c r="H56" s="14">
        <v>7740</v>
      </c>
      <c r="I56" s="14">
        <v>22.6</v>
      </c>
    </row>
    <row r="57" spans="1:9" ht="24">
      <c r="A57" s="12" t="s">
        <v>3</v>
      </c>
      <c r="B57" s="12" t="s">
        <v>41</v>
      </c>
      <c r="C57" s="5" t="s">
        <v>83</v>
      </c>
      <c r="D57" s="12" t="s">
        <v>14</v>
      </c>
      <c r="E57" s="13" t="s">
        <v>70</v>
      </c>
      <c r="F57" s="14">
        <v>11000000</v>
      </c>
      <c r="G57" s="15">
        <v>6445556</v>
      </c>
      <c r="H57" s="14">
        <v>4554444</v>
      </c>
      <c r="I57" s="14">
        <v>58.6</v>
      </c>
    </row>
    <row r="58" spans="1:9" ht="24">
      <c r="A58" s="12" t="s">
        <v>3</v>
      </c>
      <c r="B58" s="12" t="s">
        <v>41</v>
      </c>
      <c r="C58" s="5" t="s">
        <v>83</v>
      </c>
      <c r="D58" s="12" t="s">
        <v>15</v>
      </c>
      <c r="E58" s="13" t="s">
        <v>16</v>
      </c>
      <c r="F58" s="14">
        <v>6600000</v>
      </c>
      <c r="G58" s="15">
        <v>4256870</v>
      </c>
      <c r="H58" s="14">
        <v>2343130</v>
      </c>
      <c r="I58" s="14">
        <v>64.5</v>
      </c>
    </row>
    <row r="59" spans="1:9" ht="24">
      <c r="A59" s="12" t="s">
        <v>3</v>
      </c>
      <c r="B59" s="12" t="s">
        <v>41</v>
      </c>
      <c r="C59" s="5" t="s">
        <v>83</v>
      </c>
      <c r="D59" s="12" t="s">
        <v>17</v>
      </c>
      <c r="E59" s="13" t="s">
        <v>18</v>
      </c>
      <c r="F59" s="14">
        <v>400000</v>
      </c>
      <c r="G59" s="15">
        <v>99853</v>
      </c>
      <c r="H59" s="14">
        <v>300147</v>
      </c>
      <c r="I59" s="14">
        <v>24.96</v>
      </c>
    </row>
    <row r="60" spans="1:9" ht="24">
      <c r="A60" s="12" t="s">
        <v>3</v>
      </c>
      <c r="B60" s="12" t="s">
        <v>41</v>
      </c>
      <c r="C60" s="5" t="s">
        <v>83</v>
      </c>
      <c r="D60" s="12" t="s">
        <v>19</v>
      </c>
      <c r="E60" s="13" t="s">
        <v>20</v>
      </c>
      <c r="F60" s="14">
        <v>900000</v>
      </c>
      <c r="G60" s="15">
        <v>250968</v>
      </c>
      <c r="H60" s="14">
        <v>649032</v>
      </c>
      <c r="I60" s="14">
        <v>27.89</v>
      </c>
    </row>
    <row r="61" spans="1:9" ht="24">
      <c r="A61" s="12" t="s">
        <v>3</v>
      </c>
      <c r="B61" s="12" t="s">
        <v>41</v>
      </c>
      <c r="C61" s="5" t="s">
        <v>83</v>
      </c>
      <c r="D61" s="12" t="s">
        <v>21</v>
      </c>
      <c r="E61" s="13" t="s">
        <v>22</v>
      </c>
      <c r="F61" s="14">
        <v>190000</v>
      </c>
      <c r="G61" s="15">
        <v>10070</v>
      </c>
      <c r="H61" s="14">
        <v>179930</v>
      </c>
      <c r="I61" s="14">
        <v>5.3</v>
      </c>
    </row>
    <row r="62" spans="1:9" ht="24">
      <c r="A62" s="12" t="s">
        <v>3</v>
      </c>
      <c r="B62" s="12" t="s">
        <v>41</v>
      </c>
      <c r="C62" s="5" t="s">
        <v>83</v>
      </c>
      <c r="D62" s="12" t="s">
        <v>31</v>
      </c>
      <c r="E62" s="13" t="s">
        <v>32</v>
      </c>
      <c r="F62" s="14">
        <v>105000</v>
      </c>
      <c r="G62" s="15">
        <v>45100</v>
      </c>
      <c r="H62" s="14">
        <v>59900</v>
      </c>
      <c r="I62" s="14">
        <v>42.95</v>
      </c>
    </row>
    <row r="63" spans="1:9" s="3" customFormat="1" ht="12">
      <c r="A63" s="18" t="s">
        <v>84</v>
      </c>
      <c r="B63" s="19"/>
      <c r="C63" s="19"/>
      <c r="D63" s="19"/>
      <c r="E63" s="20"/>
      <c r="F63" s="7">
        <f>SUM(F53:F62)</f>
        <v>95000000</v>
      </c>
      <c r="G63" s="7">
        <f>SUM(G53:G62)</f>
        <v>45849414</v>
      </c>
      <c r="H63" s="7">
        <f>SUM(H53:H62)</f>
        <v>49150586</v>
      </c>
      <c r="I63" s="7">
        <f>G63/F63*100</f>
        <v>48.26254105263158</v>
      </c>
    </row>
    <row r="64" spans="1:9" ht="15" customHeight="1">
      <c r="A64" s="12" t="s">
        <v>3</v>
      </c>
      <c r="B64" s="12" t="s">
        <v>42</v>
      </c>
      <c r="C64" s="5" t="s">
        <v>85</v>
      </c>
      <c r="D64" s="12" t="s">
        <v>6</v>
      </c>
      <c r="E64" s="13" t="s">
        <v>7</v>
      </c>
      <c r="F64" s="14">
        <v>129956000</v>
      </c>
      <c r="G64" s="15">
        <v>59926350</v>
      </c>
      <c r="H64" s="14">
        <v>70029650</v>
      </c>
      <c r="I64" s="14">
        <v>46.11</v>
      </c>
    </row>
    <row r="65" spans="1:9" ht="15" customHeight="1">
      <c r="A65" s="12" t="s">
        <v>3</v>
      </c>
      <c r="B65" s="12" t="s">
        <v>42</v>
      </c>
      <c r="C65" s="5" t="s">
        <v>85</v>
      </c>
      <c r="D65" s="12" t="s">
        <v>8</v>
      </c>
      <c r="E65" s="13" t="s">
        <v>69</v>
      </c>
      <c r="F65" s="14">
        <v>53522000</v>
      </c>
      <c r="G65" s="15">
        <v>24807912</v>
      </c>
      <c r="H65" s="14">
        <v>28714088</v>
      </c>
      <c r="I65" s="14">
        <v>46.35</v>
      </c>
    </row>
    <row r="66" spans="1:9" ht="15" customHeight="1">
      <c r="A66" s="12" t="s">
        <v>3</v>
      </c>
      <c r="B66" s="12" t="s">
        <v>42</v>
      </c>
      <c r="C66" s="5" t="s">
        <v>85</v>
      </c>
      <c r="D66" s="12" t="s">
        <v>9</v>
      </c>
      <c r="E66" s="13" t="s">
        <v>10</v>
      </c>
      <c r="F66" s="14">
        <v>3690000</v>
      </c>
      <c r="G66" s="15">
        <v>0</v>
      </c>
      <c r="H66" s="14">
        <v>3690000</v>
      </c>
      <c r="I66" s="14">
        <v>0</v>
      </c>
    </row>
    <row r="67" spans="1:9" ht="15" customHeight="1">
      <c r="A67" s="12" t="s">
        <v>3</v>
      </c>
      <c r="B67" s="12" t="s">
        <v>42</v>
      </c>
      <c r="C67" s="5" t="s">
        <v>85</v>
      </c>
      <c r="D67" s="12" t="s">
        <v>12</v>
      </c>
      <c r="E67" s="13" t="s">
        <v>13</v>
      </c>
      <c r="F67" s="14">
        <v>150000</v>
      </c>
      <c r="G67" s="15">
        <v>101500</v>
      </c>
      <c r="H67" s="14">
        <v>48500</v>
      </c>
      <c r="I67" s="14">
        <v>67.67</v>
      </c>
    </row>
    <row r="68" spans="1:9" ht="22.5">
      <c r="A68" s="12" t="s">
        <v>3</v>
      </c>
      <c r="B68" s="12" t="s">
        <v>42</v>
      </c>
      <c r="C68" s="5" t="s">
        <v>85</v>
      </c>
      <c r="D68" s="12" t="s">
        <v>14</v>
      </c>
      <c r="E68" s="13" t="s">
        <v>70</v>
      </c>
      <c r="F68" s="14">
        <v>71997575</v>
      </c>
      <c r="G68" s="15">
        <v>34392197</v>
      </c>
      <c r="H68" s="14">
        <v>37605378</v>
      </c>
      <c r="I68" s="14">
        <v>47.77</v>
      </c>
    </row>
    <row r="69" spans="1:9" ht="15" customHeight="1">
      <c r="A69" s="12" t="s">
        <v>3</v>
      </c>
      <c r="B69" s="12" t="s">
        <v>42</v>
      </c>
      <c r="C69" s="5" t="s">
        <v>85</v>
      </c>
      <c r="D69" s="12" t="s">
        <v>15</v>
      </c>
      <c r="E69" s="13" t="s">
        <v>16</v>
      </c>
      <c r="F69" s="14">
        <v>29909899</v>
      </c>
      <c r="G69" s="15">
        <v>18122603</v>
      </c>
      <c r="H69" s="14">
        <v>11787296</v>
      </c>
      <c r="I69" s="14">
        <v>60.59</v>
      </c>
    </row>
    <row r="70" spans="1:9" ht="15" customHeight="1">
      <c r="A70" s="12" t="s">
        <v>3</v>
      </c>
      <c r="B70" s="12" t="s">
        <v>42</v>
      </c>
      <c r="C70" s="5" t="s">
        <v>85</v>
      </c>
      <c r="D70" s="12" t="s">
        <v>17</v>
      </c>
      <c r="E70" s="13" t="s">
        <v>18</v>
      </c>
      <c r="F70" s="14">
        <v>6600000</v>
      </c>
      <c r="G70" s="15">
        <v>3599113</v>
      </c>
      <c r="H70" s="14">
        <v>3000887</v>
      </c>
      <c r="I70" s="14">
        <v>54.53</v>
      </c>
    </row>
    <row r="71" spans="1:9" ht="15" customHeight="1">
      <c r="A71" s="12" t="s">
        <v>3</v>
      </c>
      <c r="B71" s="12" t="s">
        <v>42</v>
      </c>
      <c r="C71" s="5" t="s">
        <v>85</v>
      </c>
      <c r="D71" s="12" t="s">
        <v>19</v>
      </c>
      <c r="E71" s="13" t="s">
        <v>20</v>
      </c>
      <c r="F71" s="14">
        <v>6500000</v>
      </c>
      <c r="G71" s="15">
        <v>3549526</v>
      </c>
      <c r="H71" s="14">
        <v>2950474</v>
      </c>
      <c r="I71" s="14">
        <v>54.61</v>
      </c>
    </row>
    <row r="72" spans="1:9" ht="15" customHeight="1">
      <c r="A72" s="12" t="s">
        <v>3</v>
      </c>
      <c r="B72" s="12" t="s">
        <v>42</v>
      </c>
      <c r="C72" s="5" t="s">
        <v>85</v>
      </c>
      <c r="D72" s="12" t="s">
        <v>21</v>
      </c>
      <c r="E72" s="13" t="s">
        <v>22</v>
      </c>
      <c r="F72" s="14">
        <v>1100000</v>
      </c>
      <c r="G72" s="15">
        <v>571573</v>
      </c>
      <c r="H72" s="14">
        <v>528427</v>
      </c>
      <c r="I72" s="14">
        <v>51.96</v>
      </c>
    </row>
    <row r="73" spans="1:9" ht="15" customHeight="1">
      <c r="A73" s="12" t="s">
        <v>3</v>
      </c>
      <c r="B73" s="12" t="s">
        <v>42</v>
      </c>
      <c r="C73" s="5" t="s">
        <v>85</v>
      </c>
      <c r="D73" s="12" t="s">
        <v>27</v>
      </c>
      <c r="E73" s="13" t="s">
        <v>28</v>
      </c>
      <c r="F73" s="14">
        <v>4609562</v>
      </c>
      <c r="G73" s="15">
        <v>2330563</v>
      </c>
      <c r="H73" s="14">
        <v>2278999</v>
      </c>
      <c r="I73" s="14">
        <v>50.56</v>
      </c>
    </row>
    <row r="74" spans="1:9" ht="15" customHeight="1">
      <c r="A74" s="12" t="s">
        <v>3</v>
      </c>
      <c r="B74" s="12" t="s">
        <v>42</v>
      </c>
      <c r="C74" s="5" t="s">
        <v>85</v>
      </c>
      <c r="D74" s="12" t="s">
        <v>29</v>
      </c>
      <c r="E74" s="13" t="s">
        <v>30</v>
      </c>
      <c r="F74" s="14">
        <v>482964</v>
      </c>
      <c r="G74" s="15">
        <v>282638</v>
      </c>
      <c r="H74" s="14">
        <v>200326</v>
      </c>
      <c r="I74" s="14">
        <v>58.52</v>
      </c>
    </row>
    <row r="75" spans="1:9" ht="15" customHeight="1">
      <c r="A75" s="12" t="s">
        <v>3</v>
      </c>
      <c r="B75" s="12" t="s">
        <v>42</v>
      </c>
      <c r="C75" s="5" t="s">
        <v>85</v>
      </c>
      <c r="D75" s="12" t="s">
        <v>31</v>
      </c>
      <c r="E75" s="13" t="s">
        <v>32</v>
      </c>
      <c r="F75" s="14">
        <v>500000</v>
      </c>
      <c r="G75" s="15">
        <v>393740</v>
      </c>
      <c r="H75" s="14">
        <v>106260</v>
      </c>
      <c r="I75" s="14">
        <v>78.75</v>
      </c>
    </row>
    <row r="76" spans="1:9" s="3" customFormat="1" ht="12">
      <c r="A76" s="18" t="s">
        <v>86</v>
      </c>
      <c r="B76" s="19"/>
      <c r="C76" s="19"/>
      <c r="D76" s="19"/>
      <c r="E76" s="20"/>
      <c r="F76" s="7">
        <f>SUM(F64:F75)</f>
        <v>309018000</v>
      </c>
      <c r="G76" s="7">
        <f>SUM(G64:G75)</f>
        <v>148077715</v>
      </c>
      <c r="H76" s="7">
        <f>SUM(H64:H75)</f>
        <v>160940285</v>
      </c>
      <c r="I76" s="7">
        <f>G76/F76*100</f>
        <v>47.91879922852391</v>
      </c>
    </row>
    <row r="77" spans="1:9" ht="24">
      <c r="A77" s="12" t="s">
        <v>3</v>
      </c>
      <c r="B77" s="12" t="s">
        <v>43</v>
      </c>
      <c r="C77" s="5" t="s">
        <v>87</v>
      </c>
      <c r="D77" s="12" t="s">
        <v>17</v>
      </c>
      <c r="E77" s="13" t="s">
        <v>18</v>
      </c>
      <c r="F77" s="14">
        <v>770000</v>
      </c>
      <c r="G77" s="15">
        <v>0</v>
      </c>
      <c r="H77" s="14">
        <v>770000</v>
      </c>
      <c r="I77" s="14">
        <v>0</v>
      </c>
    </row>
    <row r="78" spans="1:9" ht="24">
      <c r="A78" s="12" t="s">
        <v>3</v>
      </c>
      <c r="B78" s="12" t="s">
        <v>43</v>
      </c>
      <c r="C78" s="5" t="s">
        <v>87</v>
      </c>
      <c r="D78" s="12" t="s">
        <v>19</v>
      </c>
      <c r="E78" s="13" t="s">
        <v>20</v>
      </c>
      <c r="F78" s="14">
        <v>2000000</v>
      </c>
      <c r="G78" s="15">
        <v>412996</v>
      </c>
      <c r="H78" s="14">
        <v>1587004</v>
      </c>
      <c r="I78" s="14">
        <v>20.65</v>
      </c>
    </row>
    <row r="79" spans="1:9" ht="24">
      <c r="A79" s="12" t="s">
        <v>3</v>
      </c>
      <c r="B79" s="12" t="s">
        <v>43</v>
      </c>
      <c r="C79" s="5" t="s">
        <v>87</v>
      </c>
      <c r="D79" s="12" t="s">
        <v>23</v>
      </c>
      <c r="E79" s="13" t="s">
        <v>24</v>
      </c>
      <c r="F79" s="14">
        <v>3200000</v>
      </c>
      <c r="G79" s="15">
        <v>1557253</v>
      </c>
      <c r="H79" s="14">
        <v>1642747</v>
      </c>
      <c r="I79" s="14">
        <v>48.66</v>
      </c>
    </row>
    <row r="80" spans="1:9" s="3" customFormat="1" ht="12">
      <c r="A80" s="18" t="s">
        <v>88</v>
      </c>
      <c r="B80" s="19"/>
      <c r="C80" s="19"/>
      <c r="D80" s="19"/>
      <c r="E80" s="20"/>
      <c r="F80" s="7">
        <f>SUM(F77:F79)</f>
        <v>5970000</v>
      </c>
      <c r="G80" s="7">
        <f>SUM(G77:G79)</f>
        <v>1970249</v>
      </c>
      <c r="H80" s="7">
        <f>SUM(H77:H79)</f>
        <v>3999751</v>
      </c>
      <c r="I80" s="7">
        <f>G80/F80*100</f>
        <v>33.00249581239531</v>
      </c>
    </row>
    <row r="81" spans="1:9" ht="15" customHeight="1">
      <c r="A81" s="12" t="s">
        <v>3</v>
      </c>
      <c r="B81" s="12" t="s">
        <v>44</v>
      </c>
      <c r="C81" s="5" t="s">
        <v>89</v>
      </c>
      <c r="D81" s="12" t="s">
        <v>6</v>
      </c>
      <c r="E81" s="13" t="s">
        <v>7</v>
      </c>
      <c r="F81" s="14">
        <v>38059000</v>
      </c>
      <c r="G81" s="15">
        <v>18116079</v>
      </c>
      <c r="H81" s="14">
        <v>19942921</v>
      </c>
      <c r="I81" s="14">
        <v>47.6</v>
      </c>
    </row>
    <row r="82" spans="1:9" ht="15" customHeight="1">
      <c r="A82" s="12" t="s">
        <v>3</v>
      </c>
      <c r="B82" s="12" t="s">
        <v>44</v>
      </c>
      <c r="C82" s="5" t="s">
        <v>89</v>
      </c>
      <c r="D82" s="12" t="s">
        <v>8</v>
      </c>
      <c r="E82" s="13" t="s">
        <v>69</v>
      </c>
      <c r="F82" s="14">
        <v>14895000</v>
      </c>
      <c r="G82" s="15">
        <v>7053415</v>
      </c>
      <c r="H82" s="14">
        <v>7841585</v>
      </c>
      <c r="I82" s="14">
        <v>47.35</v>
      </c>
    </row>
    <row r="83" spans="1:9" ht="15" customHeight="1">
      <c r="A83" s="12" t="s">
        <v>3</v>
      </c>
      <c r="B83" s="12" t="s">
        <v>44</v>
      </c>
      <c r="C83" s="5" t="s">
        <v>89</v>
      </c>
      <c r="D83" s="12" t="s">
        <v>9</v>
      </c>
      <c r="E83" s="13" t="s">
        <v>10</v>
      </c>
      <c r="F83" s="14">
        <v>860000</v>
      </c>
      <c r="G83" s="15">
        <v>0</v>
      </c>
      <c r="H83" s="14">
        <v>860000</v>
      </c>
      <c r="I83" s="14">
        <v>0</v>
      </c>
    </row>
    <row r="84" spans="1:9" ht="22.5">
      <c r="A84" s="12" t="s">
        <v>3</v>
      </c>
      <c r="B84" s="12" t="s">
        <v>44</v>
      </c>
      <c r="C84" s="5" t="s">
        <v>89</v>
      </c>
      <c r="D84" s="12" t="s">
        <v>11</v>
      </c>
      <c r="E84" s="13" t="s">
        <v>74</v>
      </c>
      <c r="F84" s="14">
        <v>6</v>
      </c>
      <c r="G84" s="15">
        <v>0</v>
      </c>
      <c r="H84" s="14">
        <v>6</v>
      </c>
      <c r="I84" s="14">
        <v>0</v>
      </c>
    </row>
    <row r="85" spans="1:9" ht="15" customHeight="1">
      <c r="A85" s="12" t="s">
        <v>3</v>
      </c>
      <c r="B85" s="12" t="s">
        <v>44</v>
      </c>
      <c r="C85" s="5" t="s">
        <v>89</v>
      </c>
      <c r="D85" s="12" t="s">
        <v>12</v>
      </c>
      <c r="E85" s="13" t="s">
        <v>13</v>
      </c>
      <c r="F85" s="14">
        <v>80000</v>
      </c>
      <c r="G85" s="15">
        <v>36850</v>
      </c>
      <c r="H85" s="14">
        <v>43150</v>
      </c>
      <c r="I85" s="14">
        <v>46.06</v>
      </c>
    </row>
    <row r="86" spans="1:9" ht="22.5">
      <c r="A86" s="12" t="s">
        <v>3</v>
      </c>
      <c r="B86" s="12" t="s">
        <v>44</v>
      </c>
      <c r="C86" s="5" t="s">
        <v>89</v>
      </c>
      <c r="D86" s="12" t="s">
        <v>14</v>
      </c>
      <c r="E86" s="13" t="s">
        <v>70</v>
      </c>
      <c r="F86" s="14">
        <v>11300000</v>
      </c>
      <c r="G86" s="15">
        <v>4973395</v>
      </c>
      <c r="H86" s="14">
        <v>6326605</v>
      </c>
      <c r="I86" s="14">
        <v>44.01</v>
      </c>
    </row>
    <row r="87" spans="1:9" ht="15" customHeight="1">
      <c r="A87" s="12" t="s">
        <v>3</v>
      </c>
      <c r="B87" s="12" t="s">
        <v>44</v>
      </c>
      <c r="C87" s="5" t="s">
        <v>89</v>
      </c>
      <c r="D87" s="12" t="s">
        <v>15</v>
      </c>
      <c r="E87" s="13" t="s">
        <v>16</v>
      </c>
      <c r="F87" s="14">
        <v>6195363</v>
      </c>
      <c r="G87" s="15">
        <v>3331913</v>
      </c>
      <c r="H87" s="14">
        <v>2863450</v>
      </c>
      <c r="I87" s="14">
        <v>53.78</v>
      </c>
    </row>
    <row r="88" spans="1:9" ht="15" customHeight="1">
      <c r="A88" s="12" t="s">
        <v>3</v>
      </c>
      <c r="B88" s="12" t="s">
        <v>44</v>
      </c>
      <c r="C88" s="5" t="s">
        <v>89</v>
      </c>
      <c r="D88" s="12" t="s">
        <v>17</v>
      </c>
      <c r="E88" s="13" t="s">
        <v>18</v>
      </c>
      <c r="F88" s="14">
        <v>1100000</v>
      </c>
      <c r="G88" s="15">
        <v>160148</v>
      </c>
      <c r="H88" s="14">
        <v>939852</v>
      </c>
      <c r="I88" s="14">
        <v>14.56</v>
      </c>
    </row>
    <row r="89" spans="1:9" ht="15" customHeight="1">
      <c r="A89" s="12" t="s">
        <v>3</v>
      </c>
      <c r="B89" s="12" t="s">
        <v>44</v>
      </c>
      <c r="C89" s="5" t="s">
        <v>89</v>
      </c>
      <c r="D89" s="12" t="s">
        <v>19</v>
      </c>
      <c r="E89" s="13" t="s">
        <v>20</v>
      </c>
      <c r="F89" s="14">
        <v>15000000</v>
      </c>
      <c r="G89" s="15">
        <v>8626388</v>
      </c>
      <c r="H89" s="14">
        <v>6373612</v>
      </c>
      <c r="I89" s="14">
        <v>57.51</v>
      </c>
    </row>
    <row r="90" spans="1:9" ht="15" customHeight="1">
      <c r="A90" s="12" t="s">
        <v>3</v>
      </c>
      <c r="B90" s="12" t="s">
        <v>44</v>
      </c>
      <c r="C90" s="5" t="s">
        <v>89</v>
      </c>
      <c r="D90" s="12" t="s">
        <v>21</v>
      </c>
      <c r="E90" s="13" t="s">
        <v>22</v>
      </c>
      <c r="F90" s="14">
        <v>160000</v>
      </c>
      <c r="G90" s="15">
        <v>74434</v>
      </c>
      <c r="H90" s="14">
        <v>85566</v>
      </c>
      <c r="I90" s="14">
        <v>46.52</v>
      </c>
    </row>
    <row r="91" spans="1:9" ht="15" customHeight="1">
      <c r="A91" s="12" t="s">
        <v>3</v>
      </c>
      <c r="B91" s="12" t="s">
        <v>44</v>
      </c>
      <c r="C91" s="5" t="s">
        <v>89</v>
      </c>
      <c r="D91" s="12" t="s">
        <v>26</v>
      </c>
      <c r="E91" s="13" t="s">
        <v>72</v>
      </c>
      <c r="F91" s="14">
        <v>417169308</v>
      </c>
      <c r="G91" s="15">
        <v>148403680</v>
      </c>
      <c r="H91" s="14">
        <v>268765628</v>
      </c>
      <c r="I91" s="14">
        <v>35.57</v>
      </c>
    </row>
    <row r="92" spans="1:9" ht="15" customHeight="1">
      <c r="A92" s="12" t="s">
        <v>3</v>
      </c>
      <c r="B92" s="12" t="s">
        <v>44</v>
      </c>
      <c r="C92" s="5" t="s">
        <v>89</v>
      </c>
      <c r="D92" s="12" t="s">
        <v>27</v>
      </c>
      <c r="E92" s="13" t="s">
        <v>28</v>
      </c>
      <c r="F92" s="14">
        <v>168500419</v>
      </c>
      <c r="G92" s="15">
        <v>62938787</v>
      </c>
      <c r="H92" s="14">
        <v>105561632</v>
      </c>
      <c r="I92" s="14">
        <v>37.35</v>
      </c>
    </row>
    <row r="93" spans="1:9" ht="15" customHeight="1">
      <c r="A93" s="12" t="s">
        <v>3</v>
      </c>
      <c r="B93" s="12" t="s">
        <v>44</v>
      </c>
      <c r="C93" s="5" t="s">
        <v>89</v>
      </c>
      <c r="D93" s="12" t="s">
        <v>29</v>
      </c>
      <c r="E93" s="13" t="s">
        <v>30</v>
      </c>
      <c r="F93" s="14">
        <v>122910</v>
      </c>
      <c r="G93" s="15">
        <v>94218</v>
      </c>
      <c r="H93" s="14">
        <v>28692</v>
      </c>
      <c r="I93" s="14">
        <v>76.66</v>
      </c>
    </row>
    <row r="94" spans="1:9" ht="15" customHeight="1">
      <c r="A94" s="12" t="s">
        <v>3</v>
      </c>
      <c r="B94" s="12" t="s">
        <v>44</v>
      </c>
      <c r="C94" s="5" t="s">
        <v>89</v>
      </c>
      <c r="D94" s="12" t="s">
        <v>31</v>
      </c>
      <c r="E94" s="13" t="s">
        <v>32</v>
      </c>
      <c r="F94" s="14">
        <v>143994</v>
      </c>
      <c r="G94" s="15">
        <v>41994</v>
      </c>
      <c r="H94" s="14">
        <v>102000</v>
      </c>
      <c r="I94" s="14">
        <v>29.16</v>
      </c>
    </row>
    <row r="95" spans="1:9" s="3" customFormat="1" ht="12">
      <c r="A95" s="18" t="s">
        <v>90</v>
      </c>
      <c r="B95" s="19"/>
      <c r="C95" s="19"/>
      <c r="D95" s="19"/>
      <c r="E95" s="20"/>
      <c r="F95" s="7">
        <f>SUM(F81:F94)</f>
        <v>673586000</v>
      </c>
      <c r="G95" s="7">
        <f>SUM(G81:G94)</f>
        <v>253851301</v>
      </c>
      <c r="H95" s="7">
        <f>SUM(H81:H94)</f>
        <v>419734699</v>
      </c>
      <c r="I95" s="7">
        <f>G95/F95*100</f>
        <v>37.686546484042125</v>
      </c>
    </row>
    <row r="96" spans="1:9" ht="24">
      <c r="A96" s="12" t="s">
        <v>3</v>
      </c>
      <c r="B96" s="12" t="s">
        <v>45</v>
      </c>
      <c r="C96" s="5" t="s">
        <v>91</v>
      </c>
      <c r="D96" s="12" t="s">
        <v>37</v>
      </c>
      <c r="E96" s="13" t="s">
        <v>75</v>
      </c>
      <c r="F96" s="14">
        <v>100</v>
      </c>
      <c r="G96" s="15">
        <v>0</v>
      </c>
      <c r="H96" s="14">
        <v>100</v>
      </c>
      <c r="I96" s="14">
        <v>0</v>
      </c>
    </row>
    <row r="97" spans="1:9" ht="24">
      <c r="A97" s="12" t="s">
        <v>3</v>
      </c>
      <c r="B97" s="12" t="s">
        <v>45</v>
      </c>
      <c r="C97" s="5" t="s">
        <v>91</v>
      </c>
      <c r="D97" s="12" t="s">
        <v>31</v>
      </c>
      <c r="E97" s="13" t="s">
        <v>32</v>
      </c>
      <c r="F97" s="14">
        <v>1510000</v>
      </c>
      <c r="G97" s="15">
        <v>0</v>
      </c>
      <c r="H97" s="14">
        <v>1510000</v>
      </c>
      <c r="I97" s="14">
        <v>0</v>
      </c>
    </row>
    <row r="98" spans="1:9" ht="24">
      <c r="A98" s="12" t="s">
        <v>3</v>
      </c>
      <c r="B98" s="12" t="s">
        <v>45</v>
      </c>
      <c r="C98" s="5" t="s">
        <v>91</v>
      </c>
      <c r="D98" s="12" t="s">
        <v>38</v>
      </c>
      <c r="E98" s="13" t="s">
        <v>39</v>
      </c>
      <c r="F98" s="14">
        <v>7737400</v>
      </c>
      <c r="G98" s="15">
        <v>0</v>
      </c>
      <c r="H98" s="14">
        <v>7737400</v>
      </c>
      <c r="I98" s="14">
        <v>0</v>
      </c>
    </row>
    <row r="99" spans="1:9" s="3" customFormat="1" ht="12">
      <c r="A99" s="18" t="s">
        <v>92</v>
      </c>
      <c r="B99" s="19"/>
      <c r="C99" s="19"/>
      <c r="D99" s="19"/>
      <c r="E99" s="20"/>
      <c r="F99" s="7">
        <f>SUM(F96:F98)</f>
        <v>9247500</v>
      </c>
      <c r="G99" s="7">
        <f>SUM(G96:G98)</f>
        <v>0</v>
      </c>
      <c r="H99" s="7">
        <f>SUM(H96:H98)</f>
        <v>9247500</v>
      </c>
      <c r="I99" s="7">
        <f>G99/F99</f>
        <v>0</v>
      </c>
    </row>
    <row r="100" spans="1:9" ht="22.5">
      <c r="A100" s="12" t="s">
        <v>3</v>
      </c>
      <c r="B100" s="12" t="s">
        <v>46</v>
      </c>
      <c r="C100" s="5" t="s">
        <v>93</v>
      </c>
      <c r="D100" s="12" t="s">
        <v>25</v>
      </c>
      <c r="E100" s="13" t="s">
        <v>71</v>
      </c>
      <c r="F100" s="14">
        <v>120000000</v>
      </c>
      <c r="G100" s="15">
        <v>62188350</v>
      </c>
      <c r="H100" s="14">
        <v>57811650</v>
      </c>
      <c r="I100" s="14">
        <v>51.82</v>
      </c>
    </row>
    <row r="101" spans="1:9" ht="15" customHeight="1">
      <c r="A101" s="12" t="s">
        <v>3</v>
      </c>
      <c r="B101" s="12" t="s">
        <v>46</v>
      </c>
      <c r="C101" s="5" t="s">
        <v>93</v>
      </c>
      <c r="D101" s="12" t="s">
        <v>27</v>
      </c>
      <c r="E101" s="13" t="s">
        <v>28</v>
      </c>
      <c r="F101" s="14">
        <v>554000000</v>
      </c>
      <c r="G101" s="15">
        <v>242409804</v>
      </c>
      <c r="H101" s="14">
        <v>311590196</v>
      </c>
      <c r="I101" s="14">
        <v>43.76</v>
      </c>
    </row>
    <row r="102" spans="1:9" ht="15" customHeight="1">
      <c r="A102" s="12" t="s">
        <v>3</v>
      </c>
      <c r="B102" s="12" t="s">
        <v>46</v>
      </c>
      <c r="C102" s="5" t="s">
        <v>93</v>
      </c>
      <c r="D102" s="12" t="s">
        <v>47</v>
      </c>
      <c r="E102" s="13" t="s">
        <v>48</v>
      </c>
      <c r="F102" s="14">
        <v>8663284000</v>
      </c>
      <c r="G102" s="15">
        <v>4416164748</v>
      </c>
      <c r="H102" s="14">
        <v>4247119252</v>
      </c>
      <c r="I102" s="14">
        <v>50.98</v>
      </c>
    </row>
    <row r="103" spans="1:9" s="3" customFormat="1" ht="12">
      <c r="A103" s="18" t="s">
        <v>94</v>
      </c>
      <c r="B103" s="19"/>
      <c r="C103" s="19"/>
      <c r="D103" s="19"/>
      <c r="E103" s="20"/>
      <c r="F103" s="7">
        <f>SUM(F100:F102)</f>
        <v>9337284000</v>
      </c>
      <c r="G103" s="7">
        <f>SUM(G100:G102)</f>
        <v>4720762902</v>
      </c>
      <c r="H103" s="7">
        <f>SUM(H100:H102)</f>
        <v>4616521098</v>
      </c>
      <c r="I103" s="7">
        <f>G103/F103*100</f>
        <v>50.55820195680029</v>
      </c>
    </row>
    <row r="104" spans="1:9" ht="15" customHeight="1">
      <c r="A104" s="12" t="s">
        <v>3</v>
      </c>
      <c r="B104" s="12" t="s">
        <v>49</v>
      </c>
      <c r="C104" s="13" t="s">
        <v>95</v>
      </c>
      <c r="D104" s="12" t="s">
        <v>47</v>
      </c>
      <c r="E104" s="13" t="s">
        <v>48</v>
      </c>
      <c r="F104" s="14">
        <v>61000000</v>
      </c>
      <c r="G104" s="15">
        <v>26815024</v>
      </c>
      <c r="H104" s="14">
        <v>34184976</v>
      </c>
      <c r="I104" s="14">
        <v>43.96</v>
      </c>
    </row>
    <row r="105" spans="1:9" s="3" customFormat="1" ht="12">
      <c r="A105" s="18" t="s">
        <v>107</v>
      </c>
      <c r="B105" s="19"/>
      <c r="C105" s="19"/>
      <c r="D105" s="19"/>
      <c r="E105" s="20"/>
      <c r="F105" s="7">
        <f>SUM(F104)</f>
        <v>61000000</v>
      </c>
      <c r="G105" s="7">
        <f>SUM(G104)</f>
        <v>26815024</v>
      </c>
      <c r="H105" s="7">
        <f>SUM(H104)</f>
        <v>34184976</v>
      </c>
      <c r="I105" s="7">
        <f>G105/F105*100</f>
        <v>43.959055737704915</v>
      </c>
    </row>
    <row r="106" spans="1:9" ht="15" customHeight="1">
      <c r="A106" s="12" t="s">
        <v>3</v>
      </c>
      <c r="B106" s="12" t="s">
        <v>50</v>
      </c>
      <c r="C106" s="5" t="s">
        <v>96</v>
      </c>
      <c r="D106" s="12" t="s">
        <v>47</v>
      </c>
      <c r="E106" s="13" t="s">
        <v>48</v>
      </c>
      <c r="F106" s="14">
        <v>4060192000</v>
      </c>
      <c r="G106" s="15">
        <v>2058783256</v>
      </c>
      <c r="H106" s="14">
        <v>2001408744</v>
      </c>
      <c r="I106" s="14">
        <v>50.71</v>
      </c>
    </row>
    <row r="107" spans="1:9" s="3" customFormat="1" ht="12">
      <c r="A107" s="18" t="s">
        <v>108</v>
      </c>
      <c r="B107" s="19"/>
      <c r="C107" s="19"/>
      <c r="D107" s="19"/>
      <c r="E107" s="20"/>
      <c r="F107" s="7">
        <f>SUM(F106)</f>
        <v>4060192000</v>
      </c>
      <c r="G107" s="7">
        <f>SUM(G106)</f>
        <v>2058783256</v>
      </c>
      <c r="H107" s="7">
        <f>SUM(H106)</f>
        <v>2001408744</v>
      </c>
      <c r="I107" s="7">
        <f>G107/F107*100</f>
        <v>50.70654924693216</v>
      </c>
    </row>
    <row r="108" spans="1:9" ht="22.5">
      <c r="A108" s="12" t="s">
        <v>3</v>
      </c>
      <c r="B108" s="12" t="s">
        <v>51</v>
      </c>
      <c r="C108" s="5" t="s">
        <v>97</v>
      </c>
      <c r="D108" s="12" t="s">
        <v>25</v>
      </c>
      <c r="E108" s="13" t="s">
        <v>71</v>
      </c>
      <c r="F108" s="14">
        <v>15000000</v>
      </c>
      <c r="G108" s="15">
        <v>6980969</v>
      </c>
      <c r="H108" s="14">
        <v>8019031</v>
      </c>
      <c r="I108" s="14">
        <v>46.54</v>
      </c>
    </row>
    <row r="109" spans="1:9" ht="15" customHeight="1">
      <c r="A109" s="12" t="s">
        <v>3</v>
      </c>
      <c r="B109" s="12" t="s">
        <v>51</v>
      </c>
      <c r="C109" s="5" t="s">
        <v>97</v>
      </c>
      <c r="D109" s="12" t="s">
        <v>47</v>
      </c>
      <c r="E109" s="13" t="s">
        <v>48</v>
      </c>
      <c r="F109" s="14">
        <v>411316000</v>
      </c>
      <c r="G109" s="15">
        <v>202345226</v>
      </c>
      <c r="H109" s="14">
        <v>208970774</v>
      </c>
      <c r="I109" s="14">
        <v>49.19</v>
      </c>
    </row>
    <row r="110" spans="1:9" s="3" customFormat="1" ht="12">
      <c r="A110" s="18" t="s">
        <v>109</v>
      </c>
      <c r="B110" s="19"/>
      <c r="C110" s="19"/>
      <c r="D110" s="19"/>
      <c r="E110" s="20"/>
      <c r="F110" s="7">
        <f>SUM(F108:F109)</f>
        <v>426316000</v>
      </c>
      <c r="G110" s="7">
        <f>SUM(G108:G109)</f>
        <v>209326195</v>
      </c>
      <c r="H110" s="7">
        <f>SUM(H108:H109)</f>
        <v>216989805</v>
      </c>
      <c r="I110" s="7">
        <f>G110/F110*100</f>
        <v>49.101181987070625</v>
      </c>
    </row>
    <row r="111" spans="1:9" ht="22.5">
      <c r="A111" s="12" t="s">
        <v>3</v>
      </c>
      <c r="B111" s="12" t="s">
        <v>52</v>
      </c>
      <c r="C111" s="5" t="s">
        <v>98</v>
      </c>
      <c r="D111" s="12" t="s">
        <v>25</v>
      </c>
      <c r="E111" s="13" t="s">
        <v>71</v>
      </c>
      <c r="F111" s="14">
        <v>3000000</v>
      </c>
      <c r="G111" s="15">
        <v>0</v>
      </c>
      <c r="H111" s="14">
        <v>3000000</v>
      </c>
      <c r="I111" s="14">
        <v>0</v>
      </c>
    </row>
    <row r="112" spans="1:9" ht="15" customHeight="1">
      <c r="A112" s="12" t="s">
        <v>3</v>
      </c>
      <c r="B112" s="12" t="s">
        <v>52</v>
      </c>
      <c r="C112" s="5" t="s">
        <v>98</v>
      </c>
      <c r="D112" s="12" t="s">
        <v>47</v>
      </c>
      <c r="E112" s="13" t="s">
        <v>48</v>
      </c>
      <c r="F112" s="14">
        <v>8500000</v>
      </c>
      <c r="G112" s="15">
        <v>3670400</v>
      </c>
      <c r="H112" s="14">
        <v>4829600</v>
      </c>
      <c r="I112" s="14">
        <v>43.18</v>
      </c>
    </row>
    <row r="113" spans="1:9" s="3" customFormat="1" ht="12">
      <c r="A113" s="18" t="s">
        <v>110</v>
      </c>
      <c r="B113" s="19"/>
      <c r="C113" s="19"/>
      <c r="D113" s="19"/>
      <c r="E113" s="20"/>
      <c r="F113" s="7">
        <f>SUM(F111:F112)</f>
        <v>11500000</v>
      </c>
      <c r="G113" s="7">
        <f>SUM(G111:G112)</f>
        <v>3670400</v>
      </c>
      <c r="H113" s="7">
        <f>SUM(H111:H112)</f>
        <v>7829600</v>
      </c>
      <c r="I113" s="7">
        <f>G113/F113*100</f>
        <v>31.91652173913043</v>
      </c>
    </row>
    <row r="114" spans="1:9" ht="15" customHeight="1">
      <c r="A114" s="12" t="s">
        <v>3</v>
      </c>
      <c r="B114" s="12" t="s">
        <v>53</v>
      </c>
      <c r="C114" s="5" t="s">
        <v>99</v>
      </c>
      <c r="D114" s="12" t="s">
        <v>54</v>
      </c>
      <c r="E114" s="13" t="s">
        <v>55</v>
      </c>
      <c r="F114" s="14">
        <v>18015500000</v>
      </c>
      <c r="G114" s="15">
        <v>10887750000</v>
      </c>
      <c r="H114" s="14">
        <v>7127750000</v>
      </c>
      <c r="I114" s="14">
        <v>60.44</v>
      </c>
    </row>
    <row r="115" spans="1:9" s="3" customFormat="1" ht="12">
      <c r="A115" s="18" t="s">
        <v>111</v>
      </c>
      <c r="B115" s="19"/>
      <c r="C115" s="19"/>
      <c r="D115" s="19"/>
      <c r="E115" s="20"/>
      <c r="F115" s="7">
        <f>SUM(F114)</f>
        <v>18015500000</v>
      </c>
      <c r="G115" s="7">
        <f>SUM(G114)</f>
        <v>10887750000</v>
      </c>
      <c r="H115" s="7">
        <f>SUM(H114)</f>
        <v>7127750000</v>
      </c>
      <c r="I115" s="7">
        <f>G115/F115*100</f>
        <v>60.43545835530515</v>
      </c>
    </row>
    <row r="116" spans="1:9" ht="15" customHeight="1">
      <c r="A116" s="12" t="s">
        <v>3</v>
      </c>
      <c r="B116" s="12" t="s">
        <v>56</v>
      </c>
      <c r="C116" s="5" t="s">
        <v>100</v>
      </c>
      <c r="D116" s="12" t="s">
        <v>54</v>
      </c>
      <c r="E116" s="13" t="s">
        <v>55</v>
      </c>
      <c r="F116" s="14">
        <v>12400000000</v>
      </c>
      <c r="G116" s="15">
        <v>5899999998</v>
      </c>
      <c r="H116" s="14">
        <v>6500000002</v>
      </c>
      <c r="I116" s="14">
        <v>47.58</v>
      </c>
    </row>
    <row r="117" spans="1:9" s="3" customFormat="1" ht="12">
      <c r="A117" s="18" t="s">
        <v>112</v>
      </c>
      <c r="B117" s="19"/>
      <c r="C117" s="19"/>
      <c r="D117" s="19"/>
      <c r="E117" s="20"/>
      <c r="F117" s="7">
        <f>SUM(F116)</f>
        <v>12400000000</v>
      </c>
      <c r="G117" s="7">
        <f>SUM(G116)</f>
        <v>5899999998</v>
      </c>
      <c r="H117" s="7">
        <f>SUM(H116)</f>
        <v>6500000002</v>
      </c>
      <c r="I117" s="7">
        <f>G117/F117*100</f>
        <v>47.580645145161284</v>
      </c>
    </row>
    <row r="118" spans="1:9" ht="15" customHeight="1">
      <c r="A118" s="12" t="s">
        <v>3</v>
      </c>
      <c r="B118" s="12" t="s">
        <v>57</v>
      </c>
      <c r="C118" s="5" t="s">
        <v>101</v>
      </c>
      <c r="D118" s="12" t="s">
        <v>12</v>
      </c>
      <c r="E118" s="13" t="s">
        <v>13</v>
      </c>
      <c r="F118" s="14">
        <v>30000</v>
      </c>
      <c r="G118" s="15">
        <v>0</v>
      </c>
      <c r="H118" s="14">
        <v>30000</v>
      </c>
      <c r="I118" s="14">
        <v>0</v>
      </c>
    </row>
    <row r="119" spans="1:9" ht="22.5">
      <c r="A119" s="12" t="s">
        <v>3</v>
      </c>
      <c r="B119" s="12" t="s">
        <v>57</v>
      </c>
      <c r="C119" s="5" t="s">
        <v>101</v>
      </c>
      <c r="D119" s="12" t="s">
        <v>14</v>
      </c>
      <c r="E119" s="13" t="s">
        <v>70</v>
      </c>
      <c r="F119" s="14">
        <v>200000</v>
      </c>
      <c r="G119" s="15">
        <v>53226</v>
      </c>
      <c r="H119" s="14">
        <v>146774</v>
      </c>
      <c r="I119" s="14">
        <v>26.61</v>
      </c>
    </row>
    <row r="120" spans="1:9" ht="15" customHeight="1">
      <c r="A120" s="12" t="s">
        <v>3</v>
      </c>
      <c r="B120" s="12" t="s">
        <v>57</v>
      </c>
      <c r="C120" s="5" t="s">
        <v>101</v>
      </c>
      <c r="D120" s="12" t="s">
        <v>17</v>
      </c>
      <c r="E120" s="13" t="s">
        <v>18</v>
      </c>
      <c r="F120" s="14">
        <v>40000</v>
      </c>
      <c r="G120" s="15">
        <v>2494</v>
      </c>
      <c r="H120" s="14">
        <v>37506</v>
      </c>
      <c r="I120" s="14">
        <v>6.24</v>
      </c>
    </row>
    <row r="121" spans="1:9" ht="15" customHeight="1">
      <c r="A121" s="12" t="s">
        <v>3</v>
      </c>
      <c r="B121" s="12" t="s">
        <v>57</v>
      </c>
      <c r="C121" s="5" t="s">
        <v>101</v>
      </c>
      <c r="D121" s="12" t="s">
        <v>19</v>
      </c>
      <c r="E121" s="13" t="s">
        <v>20</v>
      </c>
      <c r="F121" s="14">
        <v>114000</v>
      </c>
      <c r="G121" s="15">
        <v>47515</v>
      </c>
      <c r="H121" s="14">
        <v>66485</v>
      </c>
      <c r="I121" s="14">
        <v>41.68</v>
      </c>
    </row>
    <row r="122" spans="1:9" ht="15" customHeight="1">
      <c r="A122" s="12" t="s">
        <v>3</v>
      </c>
      <c r="B122" s="12" t="s">
        <v>57</v>
      </c>
      <c r="C122" s="5" t="s">
        <v>101</v>
      </c>
      <c r="D122" s="12" t="s">
        <v>21</v>
      </c>
      <c r="E122" s="13" t="s">
        <v>22</v>
      </c>
      <c r="F122" s="14">
        <v>10000</v>
      </c>
      <c r="G122" s="15">
        <v>2400</v>
      </c>
      <c r="H122" s="14">
        <v>7600</v>
      </c>
      <c r="I122" s="14">
        <v>24</v>
      </c>
    </row>
    <row r="123" spans="1:9" ht="15" customHeight="1">
      <c r="A123" s="12" t="s">
        <v>3</v>
      </c>
      <c r="B123" s="12" t="s">
        <v>57</v>
      </c>
      <c r="C123" s="5" t="s">
        <v>101</v>
      </c>
      <c r="D123" s="12" t="s">
        <v>26</v>
      </c>
      <c r="E123" s="13" t="s">
        <v>72</v>
      </c>
      <c r="F123" s="14">
        <v>1622000</v>
      </c>
      <c r="G123" s="15">
        <v>692546</v>
      </c>
      <c r="H123" s="14">
        <v>929454</v>
      </c>
      <c r="I123" s="14">
        <v>42.7</v>
      </c>
    </row>
    <row r="124" spans="1:9" s="3" customFormat="1" ht="12">
      <c r="A124" s="18" t="s">
        <v>113</v>
      </c>
      <c r="B124" s="19"/>
      <c r="C124" s="19"/>
      <c r="D124" s="19"/>
      <c r="E124" s="20"/>
      <c r="F124" s="7">
        <f>SUM(F118:F123)</f>
        <v>2016000</v>
      </c>
      <c r="G124" s="7">
        <f>SUM(G118:G123)</f>
        <v>798181</v>
      </c>
      <c r="H124" s="7">
        <f>SUM(H118:H123)</f>
        <v>1217819</v>
      </c>
      <c r="I124" s="7">
        <f>G124/F124*100</f>
        <v>39.59231150793651</v>
      </c>
    </row>
    <row r="125" spans="1:9" ht="15" customHeight="1">
      <c r="A125" s="12" t="s">
        <v>3</v>
      </c>
      <c r="B125" s="12" t="s">
        <v>58</v>
      </c>
      <c r="C125" s="5" t="s">
        <v>102</v>
      </c>
      <c r="D125" s="12" t="s">
        <v>59</v>
      </c>
      <c r="E125" s="13" t="s">
        <v>60</v>
      </c>
      <c r="F125" s="14">
        <v>2870969000</v>
      </c>
      <c r="G125" s="15">
        <v>1344871496</v>
      </c>
      <c r="H125" s="14">
        <v>1526097504</v>
      </c>
      <c r="I125" s="14">
        <v>46.84</v>
      </c>
    </row>
    <row r="126" spans="1:9" s="3" customFormat="1" ht="12">
      <c r="A126" s="18" t="s">
        <v>114</v>
      </c>
      <c r="B126" s="19"/>
      <c r="C126" s="19"/>
      <c r="D126" s="19"/>
      <c r="E126" s="20"/>
      <c r="F126" s="7">
        <f>SUM(F125)</f>
        <v>2870969000</v>
      </c>
      <c r="G126" s="7">
        <f>SUM(G125)</f>
        <v>1344871496</v>
      </c>
      <c r="H126" s="7">
        <f>SUM(H125)</f>
        <v>1526097504</v>
      </c>
      <c r="I126" s="7">
        <f>G126/F126*100</f>
        <v>46.84381809765274</v>
      </c>
    </row>
    <row r="127" spans="1:9" ht="15" customHeight="1">
      <c r="A127" s="12" t="s">
        <v>3</v>
      </c>
      <c r="B127" s="12" t="s">
        <v>61</v>
      </c>
      <c r="C127" s="5" t="s">
        <v>103</v>
      </c>
      <c r="D127" s="12" t="s">
        <v>54</v>
      </c>
      <c r="E127" s="13" t="s">
        <v>55</v>
      </c>
      <c r="F127" s="14">
        <v>732000000</v>
      </c>
      <c r="G127" s="15">
        <v>731301354</v>
      </c>
      <c r="H127" s="14">
        <v>698646</v>
      </c>
      <c r="I127" s="14">
        <v>99.9</v>
      </c>
    </row>
    <row r="128" spans="1:9" ht="15" customHeight="1">
      <c r="A128" s="12" t="s">
        <v>3</v>
      </c>
      <c r="B128" s="12" t="s">
        <v>61</v>
      </c>
      <c r="C128" s="5" t="s">
        <v>103</v>
      </c>
      <c r="D128" s="12" t="s">
        <v>62</v>
      </c>
      <c r="E128" s="13" t="s">
        <v>76</v>
      </c>
      <c r="F128" s="14">
        <v>47000000</v>
      </c>
      <c r="G128" s="15">
        <v>46657231</v>
      </c>
      <c r="H128" s="14">
        <v>342769</v>
      </c>
      <c r="I128" s="14">
        <v>99.27</v>
      </c>
    </row>
    <row r="129" spans="1:9" ht="22.5">
      <c r="A129" s="12" t="s">
        <v>3</v>
      </c>
      <c r="B129" s="12" t="s">
        <v>61</v>
      </c>
      <c r="C129" s="5" t="s">
        <v>103</v>
      </c>
      <c r="D129" s="12" t="s">
        <v>25</v>
      </c>
      <c r="E129" s="13" t="s">
        <v>71</v>
      </c>
      <c r="F129" s="14">
        <v>311000000</v>
      </c>
      <c r="G129" s="15">
        <v>310978982</v>
      </c>
      <c r="H129" s="14">
        <v>21018</v>
      </c>
      <c r="I129" s="14">
        <v>99.99</v>
      </c>
    </row>
    <row r="130" spans="1:9" ht="15" customHeight="1">
      <c r="A130" s="12" t="s">
        <v>3</v>
      </c>
      <c r="B130" s="12" t="s">
        <v>61</v>
      </c>
      <c r="C130" s="5" t="s">
        <v>103</v>
      </c>
      <c r="D130" s="12" t="s">
        <v>27</v>
      </c>
      <c r="E130" s="13" t="s">
        <v>28</v>
      </c>
      <c r="F130" s="14">
        <v>21543000</v>
      </c>
      <c r="G130" s="15">
        <v>21332569</v>
      </c>
      <c r="H130" s="14">
        <v>210431</v>
      </c>
      <c r="I130" s="14">
        <v>99.02</v>
      </c>
    </row>
    <row r="131" spans="1:9" s="3" customFormat="1" ht="12">
      <c r="A131" s="18" t="s">
        <v>115</v>
      </c>
      <c r="B131" s="19"/>
      <c r="C131" s="19"/>
      <c r="D131" s="19"/>
      <c r="E131" s="20"/>
      <c r="F131" s="7">
        <f>SUM(F127:F130)</f>
        <v>1111543000</v>
      </c>
      <c r="G131" s="7">
        <f>SUM(G127:G130)</f>
        <v>1110270136</v>
      </c>
      <c r="H131" s="7">
        <f>SUM(H127:H130)</f>
        <v>1272864</v>
      </c>
      <c r="I131" s="7">
        <f>G131/F131*100</f>
        <v>99.88548675129977</v>
      </c>
    </row>
    <row r="132" spans="1:9" ht="15" customHeight="1">
      <c r="A132" s="12" t="s">
        <v>3</v>
      </c>
      <c r="B132" s="12" t="s">
        <v>63</v>
      </c>
      <c r="C132" s="5" t="s">
        <v>104</v>
      </c>
      <c r="D132" s="12" t="s">
        <v>62</v>
      </c>
      <c r="E132" s="13" t="s">
        <v>76</v>
      </c>
      <c r="F132" s="14">
        <v>272000000</v>
      </c>
      <c r="G132" s="15">
        <v>0</v>
      </c>
      <c r="H132" s="14">
        <v>272000000</v>
      </c>
      <c r="I132" s="14">
        <v>0</v>
      </c>
    </row>
    <row r="133" spans="1:9" s="3" customFormat="1" ht="12">
      <c r="A133" s="18" t="s">
        <v>116</v>
      </c>
      <c r="B133" s="19"/>
      <c r="C133" s="19"/>
      <c r="D133" s="19"/>
      <c r="E133" s="20"/>
      <c r="F133" s="7">
        <f>SUM(F132)</f>
        <v>272000000</v>
      </c>
      <c r="G133" s="7">
        <f>SUM(G132)</f>
        <v>0</v>
      </c>
      <c r="H133" s="7">
        <f>F133-G133</f>
        <v>272000000</v>
      </c>
      <c r="I133" s="7">
        <f>G133/F133*100</f>
        <v>0</v>
      </c>
    </row>
    <row r="134" spans="1:9" ht="15" customHeight="1">
      <c r="A134" s="12" t="s">
        <v>3</v>
      </c>
      <c r="B134" s="12" t="s">
        <v>64</v>
      </c>
      <c r="C134" s="13" t="s">
        <v>105</v>
      </c>
      <c r="D134" s="12" t="s">
        <v>19</v>
      </c>
      <c r="E134" s="13" t="s">
        <v>20</v>
      </c>
      <c r="F134" s="14">
        <v>200000</v>
      </c>
      <c r="G134" s="15">
        <v>0</v>
      </c>
      <c r="H134" s="14">
        <v>200000</v>
      </c>
      <c r="I134" s="14">
        <v>0</v>
      </c>
    </row>
    <row r="135" spans="1:9" s="3" customFormat="1" ht="12">
      <c r="A135" s="18" t="s">
        <v>117</v>
      </c>
      <c r="B135" s="19"/>
      <c r="C135" s="19"/>
      <c r="D135" s="19"/>
      <c r="E135" s="20"/>
      <c r="F135" s="7">
        <f>SUM(F134)</f>
        <v>200000</v>
      </c>
      <c r="G135" s="7">
        <f>SUM(G134)</f>
        <v>0</v>
      </c>
      <c r="H135" s="7">
        <f>F135-G135</f>
        <v>200000</v>
      </c>
      <c r="I135" s="7">
        <f>G135/F135*100</f>
        <v>0</v>
      </c>
    </row>
    <row r="136" spans="1:9" ht="18" customHeight="1">
      <c r="A136" s="12" t="s">
        <v>3</v>
      </c>
      <c r="B136" s="12" t="s">
        <v>65</v>
      </c>
      <c r="C136" s="13" t="s">
        <v>106</v>
      </c>
      <c r="D136" s="12" t="s">
        <v>19</v>
      </c>
      <c r="E136" s="13" t="s">
        <v>20</v>
      </c>
      <c r="F136" s="14">
        <v>3911000</v>
      </c>
      <c r="G136" s="15">
        <v>0</v>
      </c>
      <c r="H136" s="14">
        <v>3911000</v>
      </c>
      <c r="I136" s="14">
        <v>0</v>
      </c>
    </row>
    <row r="137" spans="1:9" s="3" customFormat="1" ht="12">
      <c r="A137" s="18" t="s">
        <v>118</v>
      </c>
      <c r="B137" s="19"/>
      <c r="C137" s="19"/>
      <c r="D137" s="19"/>
      <c r="E137" s="20"/>
      <c r="F137" s="7">
        <f>SUM(F136)</f>
        <v>3911000</v>
      </c>
      <c r="G137" s="7">
        <f>SUM(G136)</f>
        <v>0</v>
      </c>
      <c r="H137" s="7">
        <f>F137-G137</f>
        <v>3911000</v>
      </c>
      <c r="I137" s="7">
        <v>0</v>
      </c>
    </row>
    <row r="138" spans="1:9" s="3" customFormat="1" ht="12">
      <c r="A138" s="18" t="s">
        <v>119</v>
      </c>
      <c r="B138" s="19"/>
      <c r="C138" s="19"/>
      <c r="D138" s="19"/>
      <c r="E138" s="20"/>
      <c r="F138" s="11">
        <f>F20+F33+F37+F52+F63+F76+F80+F95+F99+F103+F105+F107+F110+F113+F115+F117+F124+F126+F131+F133+F135+F137</f>
        <v>54059788000</v>
      </c>
      <c r="G138" s="11">
        <f>G20+G33+G37+G52+G63+G76+G80+G95+G99+G103+G105+G107+G110+G113+G115+G117+G124+G126+G131+G133+G135+G137</f>
        <v>29147765605</v>
      </c>
      <c r="H138" s="11">
        <f>H20+H33+H37+H52+H63+H76+H80+H95+H99+H103+H105+H107+H110+H113+H115+H117+H124+H126+H131+H133+H135+H137</f>
        <v>24912022395</v>
      </c>
      <c r="I138" s="7">
        <f>G138/F138*100</f>
        <v>53.91764689310288</v>
      </c>
    </row>
    <row r="146" spans="6:9" ht="12.75">
      <c r="F146" s="14"/>
      <c r="G146" s="14"/>
      <c r="H146" s="14"/>
      <c r="I146" s="14"/>
    </row>
    <row r="149" spans="6:9" ht="12.75">
      <c r="F149" s="17"/>
      <c r="G149" s="17"/>
      <c r="H149" s="17"/>
      <c r="I149" s="17"/>
    </row>
  </sheetData>
  <sheetProtection/>
  <mergeCells count="26">
    <mergeCell ref="A52:E52"/>
    <mergeCell ref="A63:E63"/>
    <mergeCell ref="A76:E76"/>
    <mergeCell ref="A80:E80"/>
    <mergeCell ref="A95:E95"/>
    <mergeCell ref="A99:E99"/>
    <mergeCell ref="A1:I1"/>
    <mergeCell ref="B3:C3"/>
    <mergeCell ref="D3:E3"/>
    <mergeCell ref="A20:E20"/>
    <mergeCell ref="A33:E33"/>
    <mergeCell ref="A37:E37"/>
    <mergeCell ref="A103:E103"/>
    <mergeCell ref="A105:E105"/>
    <mergeCell ref="A107:E107"/>
    <mergeCell ref="A110:E110"/>
    <mergeCell ref="A113:E113"/>
    <mergeCell ref="A115:E115"/>
    <mergeCell ref="A135:E135"/>
    <mergeCell ref="A137:E137"/>
    <mergeCell ref="A138:E138"/>
    <mergeCell ref="A117:E117"/>
    <mergeCell ref="A124:E124"/>
    <mergeCell ref="A126:E126"/>
    <mergeCell ref="A131:E131"/>
    <mergeCell ref="A133:E133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M14" sqref="M14"/>
    </sheetView>
  </sheetViews>
  <sheetFormatPr defaultColWidth="8.8515625" defaultRowHeight="12.75"/>
  <cols>
    <col min="1" max="1" width="5.8515625" style="16" bestFit="1" customWidth="1"/>
    <col min="2" max="2" width="3.00390625" style="16" bestFit="1" customWidth="1"/>
    <col min="3" max="3" width="53.7109375" style="16" customWidth="1"/>
    <col min="4" max="4" width="6.00390625" style="16" customWidth="1"/>
    <col min="5" max="5" width="37.57421875" style="16" bestFit="1" customWidth="1"/>
    <col min="6" max="6" width="16.28125" style="16" customWidth="1"/>
    <col min="7" max="7" width="14.00390625" style="16" bestFit="1" customWidth="1"/>
    <col min="8" max="8" width="13.140625" style="16" bestFit="1" customWidth="1"/>
    <col min="9" max="9" width="10.7109375" style="16" customWidth="1"/>
    <col min="10" max="16384" width="8.8515625" style="16" customWidth="1"/>
  </cols>
  <sheetData>
    <row r="1" spans="1:9" s="3" customFormat="1" ht="35.25" customHeight="1">
      <c r="A1" s="23" t="s">
        <v>121</v>
      </c>
      <c r="B1" s="23"/>
      <c r="C1" s="23"/>
      <c r="D1" s="23"/>
      <c r="E1" s="23"/>
      <c r="F1" s="23"/>
      <c r="G1" s="23"/>
      <c r="H1" s="23"/>
      <c r="I1" s="23"/>
    </row>
    <row r="2" spans="6:9" s="3" customFormat="1" ht="12">
      <c r="F2" s="4"/>
      <c r="G2" s="4"/>
      <c r="H2" s="4"/>
      <c r="I2" s="8"/>
    </row>
    <row r="3" spans="1:9" ht="84">
      <c r="A3" s="1" t="s">
        <v>0</v>
      </c>
      <c r="B3" s="21" t="s">
        <v>1</v>
      </c>
      <c r="C3" s="22"/>
      <c r="D3" s="21" t="s">
        <v>2</v>
      </c>
      <c r="E3" s="22"/>
      <c r="F3" s="2" t="s">
        <v>124</v>
      </c>
      <c r="G3" s="2" t="s">
        <v>122</v>
      </c>
      <c r="H3" s="2" t="s">
        <v>66</v>
      </c>
      <c r="I3" s="9" t="s">
        <v>125</v>
      </c>
    </row>
    <row r="4" spans="1:9" ht="15" customHeight="1">
      <c r="A4" s="12" t="s">
        <v>3</v>
      </c>
      <c r="B4" s="12" t="s">
        <v>4</v>
      </c>
      <c r="C4" s="13" t="s">
        <v>5</v>
      </c>
      <c r="D4" s="12" t="s">
        <v>6</v>
      </c>
      <c r="E4" s="13" t="s">
        <v>7</v>
      </c>
      <c r="F4" s="14">
        <v>100304000</v>
      </c>
      <c r="G4" s="15">
        <v>71334700</v>
      </c>
      <c r="H4" s="14">
        <v>28969300</v>
      </c>
      <c r="I4" s="14">
        <v>71.12</v>
      </c>
    </row>
    <row r="5" spans="1:9" ht="15" customHeight="1">
      <c r="A5" s="12" t="s">
        <v>3</v>
      </c>
      <c r="B5" s="12" t="s">
        <v>4</v>
      </c>
      <c r="C5" s="13" t="s">
        <v>5</v>
      </c>
      <c r="D5" s="12" t="s">
        <v>8</v>
      </c>
      <c r="E5" s="13" t="s">
        <v>69</v>
      </c>
      <c r="F5" s="14">
        <v>38867000</v>
      </c>
      <c r="G5" s="15">
        <v>27774940</v>
      </c>
      <c r="H5" s="14">
        <v>11092060</v>
      </c>
      <c r="I5" s="14">
        <v>71.46</v>
      </c>
    </row>
    <row r="6" spans="1:9" ht="15" customHeight="1">
      <c r="A6" s="12" t="s">
        <v>3</v>
      </c>
      <c r="B6" s="12" t="s">
        <v>4</v>
      </c>
      <c r="C6" s="13" t="s">
        <v>5</v>
      </c>
      <c r="D6" s="12" t="s">
        <v>9</v>
      </c>
      <c r="E6" s="13" t="s">
        <v>10</v>
      </c>
      <c r="F6" s="14">
        <v>2460000</v>
      </c>
      <c r="G6" s="15">
        <v>0</v>
      </c>
      <c r="H6" s="14">
        <v>2460000</v>
      </c>
      <c r="I6" s="14">
        <v>0</v>
      </c>
    </row>
    <row r="7" spans="1:9" ht="15" customHeight="1">
      <c r="A7" s="12" t="s">
        <v>3</v>
      </c>
      <c r="B7" s="12" t="s">
        <v>4</v>
      </c>
      <c r="C7" s="13" t="s">
        <v>5</v>
      </c>
      <c r="D7" s="12" t="s">
        <v>12</v>
      </c>
      <c r="E7" s="13" t="s">
        <v>13</v>
      </c>
      <c r="F7" s="14">
        <v>3900000</v>
      </c>
      <c r="G7" s="15">
        <v>3173830</v>
      </c>
      <c r="H7" s="14">
        <v>726170</v>
      </c>
      <c r="I7" s="14">
        <v>81.38</v>
      </c>
    </row>
    <row r="8" spans="1:9" ht="22.5">
      <c r="A8" s="12" t="s">
        <v>3</v>
      </c>
      <c r="B8" s="12" t="s">
        <v>4</v>
      </c>
      <c r="C8" s="13" t="s">
        <v>5</v>
      </c>
      <c r="D8" s="12" t="s">
        <v>14</v>
      </c>
      <c r="E8" s="13" t="s">
        <v>70</v>
      </c>
      <c r="F8" s="14">
        <v>17000000</v>
      </c>
      <c r="G8" s="15">
        <v>10076984</v>
      </c>
      <c r="H8" s="14">
        <v>6923016</v>
      </c>
      <c r="I8" s="14">
        <v>59.28</v>
      </c>
    </row>
    <row r="9" spans="1:9" ht="15" customHeight="1">
      <c r="A9" s="12" t="s">
        <v>3</v>
      </c>
      <c r="B9" s="12" t="s">
        <v>4</v>
      </c>
      <c r="C9" s="13" t="s">
        <v>5</v>
      </c>
      <c r="D9" s="12" t="s">
        <v>15</v>
      </c>
      <c r="E9" s="13" t="s">
        <v>16</v>
      </c>
      <c r="F9" s="14">
        <v>1500000</v>
      </c>
      <c r="G9" s="15">
        <v>903142</v>
      </c>
      <c r="H9" s="14">
        <v>596858</v>
      </c>
      <c r="I9" s="14">
        <v>60.21</v>
      </c>
    </row>
    <row r="10" spans="1:9" ht="15" customHeight="1">
      <c r="A10" s="12" t="s">
        <v>3</v>
      </c>
      <c r="B10" s="12" t="s">
        <v>4</v>
      </c>
      <c r="C10" s="13" t="s">
        <v>5</v>
      </c>
      <c r="D10" s="12" t="s">
        <v>17</v>
      </c>
      <c r="E10" s="13" t="s">
        <v>18</v>
      </c>
      <c r="F10" s="14">
        <v>1600000</v>
      </c>
      <c r="G10" s="15">
        <v>880459</v>
      </c>
      <c r="H10" s="14">
        <v>719541</v>
      </c>
      <c r="I10" s="14">
        <v>55.03</v>
      </c>
    </row>
    <row r="11" spans="1:9" ht="15" customHeight="1">
      <c r="A11" s="12" t="s">
        <v>3</v>
      </c>
      <c r="B11" s="12" t="s">
        <v>4</v>
      </c>
      <c r="C11" s="13" t="s">
        <v>5</v>
      </c>
      <c r="D11" s="12" t="s">
        <v>19</v>
      </c>
      <c r="E11" s="13" t="s">
        <v>20</v>
      </c>
      <c r="F11" s="14">
        <v>27000000</v>
      </c>
      <c r="G11" s="15">
        <v>21930781</v>
      </c>
      <c r="H11" s="14">
        <v>5069219</v>
      </c>
      <c r="I11" s="14">
        <v>81.23</v>
      </c>
    </row>
    <row r="12" spans="1:9" ht="15" customHeight="1">
      <c r="A12" s="12" t="s">
        <v>3</v>
      </c>
      <c r="B12" s="12" t="s">
        <v>4</v>
      </c>
      <c r="C12" s="13" t="s">
        <v>5</v>
      </c>
      <c r="D12" s="12" t="s">
        <v>21</v>
      </c>
      <c r="E12" s="13" t="s">
        <v>22</v>
      </c>
      <c r="F12" s="14">
        <v>5284051</v>
      </c>
      <c r="G12" s="15">
        <v>4265036</v>
      </c>
      <c r="H12" s="14">
        <v>1019015</v>
      </c>
      <c r="I12" s="14">
        <v>80.72</v>
      </c>
    </row>
    <row r="13" spans="1:9" ht="15" customHeight="1">
      <c r="A13" s="12" t="s">
        <v>3</v>
      </c>
      <c r="B13" s="12" t="s">
        <v>4</v>
      </c>
      <c r="C13" s="13" t="s">
        <v>5</v>
      </c>
      <c r="D13" s="12" t="s">
        <v>23</v>
      </c>
      <c r="E13" s="13" t="s">
        <v>24</v>
      </c>
      <c r="F13" s="14">
        <v>6800000</v>
      </c>
      <c r="G13" s="15">
        <v>3295054</v>
      </c>
      <c r="H13" s="14">
        <v>3504946</v>
      </c>
      <c r="I13" s="14">
        <v>48.46</v>
      </c>
    </row>
    <row r="14" spans="1:9" ht="22.5">
      <c r="A14" s="12" t="s">
        <v>3</v>
      </c>
      <c r="B14" s="12" t="s">
        <v>4</v>
      </c>
      <c r="C14" s="13" t="s">
        <v>5</v>
      </c>
      <c r="D14" s="12" t="s">
        <v>25</v>
      </c>
      <c r="E14" s="13" t="s">
        <v>71</v>
      </c>
      <c r="F14" s="14">
        <v>3398000000</v>
      </c>
      <c r="G14" s="15">
        <v>2857749086</v>
      </c>
      <c r="H14" s="14">
        <v>540250914</v>
      </c>
      <c r="I14" s="14">
        <v>84.1</v>
      </c>
    </row>
    <row r="15" spans="1:9" ht="15" customHeight="1">
      <c r="A15" s="12" t="s">
        <v>3</v>
      </c>
      <c r="B15" s="12" t="s">
        <v>4</v>
      </c>
      <c r="C15" s="13" t="s">
        <v>5</v>
      </c>
      <c r="D15" s="12" t="s">
        <v>26</v>
      </c>
      <c r="E15" s="13" t="s">
        <v>72</v>
      </c>
      <c r="F15" s="14">
        <v>69000000</v>
      </c>
      <c r="G15" s="15">
        <v>44666650</v>
      </c>
      <c r="H15" s="14">
        <v>24333350</v>
      </c>
      <c r="I15" s="14">
        <v>64.73</v>
      </c>
    </row>
    <row r="16" spans="1:9" ht="15" customHeight="1">
      <c r="A16" s="12" t="s">
        <v>3</v>
      </c>
      <c r="B16" s="12" t="s">
        <v>4</v>
      </c>
      <c r="C16" s="13" t="s">
        <v>5</v>
      </c>
      <c r="D16" s="12" t="s">
        <v>27</v>
      </c>
      <c r="E16" s="13" t="s">
        <v>28</v>
      </c>
      <c r="F16" s="14">
        <v>1013758</v>
      </c>
      <c r="G16" s="15">
        <v>847227</v>
      </c>
      <c r="H16" s="14">
        <v>166531</v>
      </c>
      <c r="I16" s="14">
        <v>83.57</v>
      </c>
    </row>
    <row r="17" spans="1:9" ht="15" customHeight="1">
      <c r="A17" s="12" t="s">
        <v>3</v>
      </c>
      <c r="B17" s="12" t="s">
        <v>4</v>
      </c>
      <c r="C17" s="13" t="s">
        <v>5</v>
      </c>
      <c r="D17" s="12" t="s">
        <v>29</v>
      </c>
      <c r="E17" s="13" t="s">
        <v>30</v>
      </c>
      <c r="F17" s="14">
        <v>107191</v>
      </c>
      <c r="G17" s="15">
        <v>86242</v>
      </c>
      <c r="H17" s="14">
        <v>20949</v>
      </c>
      <c r="I17" s="14">
        <v>80.46</v>
      </c>
    </row>
    <row r="18" spans="1:9" ht="15" customHeight="1">
      <c r="A18" s="12" t="s">
        <v>3</v>
      </c>
      <c r="B18" s="12" t="s">
        <v>4</v>
      </c>
      <c r="C18" s="13" t="s">
        <v>5</v>
      </c>
      <c r="D18" s="12" t="s">
        <v>31</v>
      </c>
      <c r="E18" s="13" t="s">
        <v>32</v>
      </c>
      <c r="F18" s="14">
        <v>255000</v>
      </c>
      <c r="G18" s="15">
        <v>0</v>
      </c>
      <c r="H18" s="14">
        <v>255000</v>
      </c>
      <c r="I18" s="14">
        <v>0</v>
      </c>
    </row>
    <row r="19" spans="1:9" ht="15" customHeight="1">
      <c r="A19" s="12" t="s">
        <v>3</v>
      </c>
      <c r="B19" s="12" t="s">
        <v>4</v>
      </c>
      <c r="C19" s="13" t="s">
        <v>5</v>
      </c>
      <c r="D19" s="12" t="s">
        <v>33</v>
      </c>
      <c r="E19" s="13" t="s">
        <v>73</v>
      </c>
      <c r="F19" s="14">
        <v>1600000</v>
      </c>
      <c r="G19" s="15">
        <v>0</v>
      </c>
      <c r="H19" s="14">
        <v>1600000</v>
      </c>
      <c r="I19" s="14">
        <v>0</v>
      </c>
    </row>
    <row r="20" spans="1:9" s="3" customFormat="1" ht="12">
      <c r="A20" s="18" t="s">
        <v>77</v>
      </c>
      <c r="B20" s="19"/>
      <c r="C20" s="19"/>
      <c r="D20" s="19"/>
      <c r="E20" s="20"/>
      <c r="F20" s="6">
        <f>SUM(F4:F19)</f>
        <v>3674691000</v>
      </c>
      <c r="G20" s="6">
        <f>SUM(G4:G19)</f>
        <v>3046984131</v>
      </c>
      <c r="H20" s="6">
        <f>SUM(H4:H19)</f>
        <v>627706869</v>
      </c>
      <c r="I20" s="7">
        <f>G20/F20*100</f>
        <v>82.9181047059467</v>
      </c>
    </row>
    <row r="21" spans="1:9" ht="12.75">
      <c r="A21" s="12" t="s">
        <v>3</v>
      </c>
      <c r="B21" s="12" t="s">
        <v>34</v>
      </c>
      <c r="C21" s="13" t="s">
        <v>35</v>
      </c>
      <c r="D21" s="12" t="s">
        <v>6</v>
      </c>
      <c r="E21" s="13" t="s">
        <v>7</v>
      </c>
      <c r="F21" s="14">
        <v>2600000</v>
      </c>
      <c r="G21" s="15">
        <v>1715241</v>
      </c>
      <c r="H21" s="14">
        <v>884759</v>
      </c>
      <c r="I21" s="14">
        <v>65.97</v>
      </c>
    </row>
    <row r="22" spans="1:9" ht="12.75">
      <c r="A22" s="12" t="s">
        <v>3</v>
      </c>
      <c r="B22" s="12" t="s">
        <v>34</v>
      </c>
      <c r="C22" s="13" t="s">
        <v>35</v>
      </c>
      <c r="D22" s="12" t="s">
        <v>8</v>
      </c>
      <c r="E22" s="13" t="s">
        <v>69</v>
      </c>
      <c r="F22" s="14">
        <v>990000</v>
      </c>
      <c r="G22" s="15">
        <v>667057</v>
      </c>
      <c r="H22" s="14">
        <v>322943</v>
      </c>
      <c r="I22" s="14">
        <v>67.38</v>
      </c>
    </row>
    <row r="23" spans="1:9" ht="12.75">
      <c r="A23" s="12" t="s">
        <v>3</v>
      </c>
      <c r="B23" s="12" t="s">
        <v>34</v>
      </c>
      <c r="C23" s="13" t="s">
        <v>35</v>
      </c>
      <c r="D23" s="12" t="s">
        <v>9</v>
      </c>
      <c r="E23" s="13" t="s">
        <v>10</v>
      </c>
      <c r="F23" s="14">
        <v>70000</v>
      </c>
      <c r="G23" s="15">
        <v>0</v>
      </c>
      <c r="H23" s="14">
        <v>70000</v>
      </c>
      <c r="I23" s="14">
        <v>0</v>
      </c>
    </row>
    <row r="24" spans="1:9" ht="22.5">
      <c r="A24" s="12" t="s">
        <v>3</v>
      </c>
      <c r="B24" s="12" t="s">
        <v>34</v>
      </c>
      <c r="C24" s="13" t="s">
        <v>35</v>
      </c>
      <c r="D24" s="12" t="s">
        <v>11</v>
      </c>
      <c r="E24" s="13" t="s">
        <v>74</v>
      </c>
      <c r="F24" s="14">
        <v>200</v>
      </c>
      <c r="G24" s="15">
        <v>0</v>
      </c>
      <c r="H24" s="14">
        <v>200</v>
      </c>
      <c r="I24" s="14">
        <v>0</v>
      </c>
    </row>
    <row r="25" spans="1:9" ht="12.75">
      <c r="A25" s="12" t="s">
        <v>3</v>
      </c>
      <c r="B25" s="12" t="s">
        <v>34</v>
      </c>
      <c r="C25" s="13" t="s">
        <v>35</v>
      </c>
      <c r="D25" s="12" t="s">
        <v>12</v>
      </c>
      <c r="E25" s="13" t="s">
        <v>13</v>
      </c>
      <c r="F25" s="14">
        <v>5000</v>
      </c>
      <c r="G25" s="15">
        <v>0</v>
      </c>
      <c r="H25" s="14">
        <v>5000</v>
      </c>
      <c r="I25" s="14">
        <v>0</v>
      </c>
    </row>
    <row r="26" spans="1:9" ht="22.5">
      <c r="A26" s="12" t="s">
        <v>3</v>
      </c>
      <c r="B26" s="12" t="s">
        <v>34</v>
      </c>
      <c r="C26" s="13" t="s">
        <v>35</v>
      </c>
      <c r="D26" s="12" t="s">
        <v>14</v>
      </c>
      <c r="E26" s="13" t="s">
        <v>70</v>
      </c>
      <c r="F26" s="14">
        <v>500000</v>
      </c>
      <c r="G26" s="15">
        <v>223167</v>
      </c>
      <c r="H26" s="14">
        <v>276833</v>
      </c>
      <c r="I26" s="14">
        <v>44.63</v>
      </c>
    </row>
    <row r="27" spans="1:9" ht="12.75">
      <c r="A27" s="12" t="s">
        <v>3</v>
      </c>
      <c r="B27" s="12" t="s">
        <v>34</v>
      </c>
      <c r="C27" s="13" t="s">
        <v>35</v>
      </c>
      <c r="D27" s="12" t="s">
        <v>15</v>
      </c>
      <c r="E27" s="13" t="s">
        <v>16</v>
      </c>
      <c r="F27" s="14">
        <v>40000</v>
      </c>
      <c r="G27" s="15">
        <v>15000</v>
      </c>
      <c r="H27" s="14">
        <v>25000</v>
      </c>
      <c r="I27" s="14">
        <v>37.5</v>
      </c>
    </row>
    <row r="28" spans="1:9" ht="12.75">
      <c r="A28" s="12" t="s">
        <v>3</v>
      </c>
      <c r="B28" s="12" t="s">
        <v>34</v>
      </c>
      <c r="C28" s="13" t="s">
        <v>35</v>
      </c>
      <c r="D28" s="12" t="s">
        <v>17</v>
      </c>
      <c r="E28" s="13" t="s">
        <v>18</v>
      </c>
      <c r="F28" s="14">
        <v>90000</v>
      </c>
      <c r="G28" s="15">
        <v>8310</v>
      </c>
      <c r="H28" s="14">
        <v>81690</v>
      </c>
      <c r="I28" s="14">
        <v>9.23</v>
      </c>
    </row>
    <row r="29" spans="1:9" ht="12.75">
      <c r="A29" s="12" t="s">
        <v>3</v>
      </c>
      <c r="B29" s="12" t="s">
        <v>34</v>
      </c>
      <c r="C29" s="13" t="s">
        <v>35</v>
      </c>
      <c r="D29" s="12" t="s">
        <v>19</v>
      </c>
      <c r="E29" s="13" t="s">
        <v>20</v>
      </c>
      <c r="F29" s="14">
        <v>15000</v>
      </c>
      <c r="G29" s="15">
        <v>0</v>
      </c>
      <c r="H29" s="14">
        <v>15000</v>
      </c>
      <c r="I29" s="14">
        <v>0</v>
      </c>
    </row>
    <row r="30" spans="1:9" ht="12.75">
      <c r="A30" s="12" t="s">
        <v>3</v>
      </c>
      <c r="B30" s="12" t="s">
        <v>34</v>
      </c>
      <c r="C30" s="13" t="s">
        <v>35</v>
      </c>
      <c r="D30" s="12" t="s">
        <v>21</v>
      </c>
      <c r="E30" s="13" t="s">
        <v>22</v>
      </c>
      <c r="F30" s="14">
        <v>15000</v>
      </c>
      <c r="G30" s="15">
        <v>3840</v>
      </c>
      <c r="H30" s="14">
        <v>11160</v>
      </c>
      <c r="I30" s="14">
        <v>25.6</v>
      </c>
    </row>
    <row r="31" spans="1:9" ht="12.75">
      <c r="A31" s="12" t="s">
        <v>3</v>
      </c>
      <c r="B31" s="12" t="s">
        <v>34</v>
      </c>
      <c r="C31" s="13" t="s">
        <v>35</v>
      </c>
      <c r="D31" s="12" t="s">
        <v>27</v>
      </c>
      <c r="E31" s="13" t="s">
        <v>28</v>
      </c>
      <c r="F31" s="14">
        <v>150000</v>
      </c>
      <c r="G31" s="15">
        <v>86936</v>
      </c>
      <c r="H31" s="14">
        <v>63064</v>
      </c>
      <c r="I31" s="14">
        <v>57.96</v>
      </c>
    </row>
    <row r="32" spans="1:9" ht="12.75">
      <c r="A32" s="12" t="s">
        <v>3</v>
      </c>
      <c r="B32" s="12" t="s">
        <v>34</v>
      </c>
      <c r="C32" s="13" t="s">
        <v>35</v>
      </c>
      <c r="D32" s="12" t="s">
        <v>31</v>
      </c>
      <c r="E32" s="13" t="s">
        <v>32</v>
      </c>
      <c r="F32" s="14">
        <v>15300</v>
      </c>
      <c r="G32" s="15">
        <v>0</v>
      </c>
      <c r="H32" s="14">
        <v>15300</v>
      </c>
      <c r="I32" s="14">
        <v>0</v>
      </c>
    </row>
    <row r="33" spans="1:9" s="3" customFormat="1" ht="12">
      <c r="A33" s="18" t="s">
        <v>78</v>
      </c>
      <c r="B33" s="19"/>
      <c r="C33" s="19"/>
      <c r="D33" s="19"/>
      <c r="E33" s="20"/>
      <c r="F33" s="6">
        <f>SUM(F21:F32)</f>
        <v>4490500</v>
      </c>
      <c r="G33" s="6">
        <f>SUM(G21:G32)</f>
        <v>2719551</v>
      </c>
      <c r="H33" s="6">
        <f>SUM(H21:H32)</f>
        <v>1770949</v>
      </c>
      <c r="I33" s="7">
        <f>G33/F33*100</f>
        <v>60.5623204542924</v>
      </c>
    </row>
    <row r="34" spans="1:9" ht="24">
      <c r="A34" s="12" t="s">
        <v>3</v>
      </c>
      <c r="B34" s="12" t="s">
        <v>36</v>
      </c>
      <c r="C34" s="5" t="s">
        <v>79</v>
      </c>
      <c r="D34" s="12" t="s">
        <v>37</v>
      </c>
      <c r="E34" s="13" t="s">
        <v>75</v>
      </c>
      <c r="F34" s="14">
        <v>118</v>
      </c>
      <c r="G34" s="15">
        <v>0</v>
      </c>
      <c r="H34" s="14">
        <v>118</v>
      </c>
      <c r="I34" s="14">
        <v>0</v>
      </c>
    </row>
    <row r="35" spans="1:9" ht="24">
      <c r="A35" s="12" t="s">
        <v>3</v>
      </c>
      <c r="B35" s="12" t="s">
        <v>36</v>
      </c>
      <c r="C35" s="5" t="s">
        <v>79</v>
      </c>
      <c r="D35" s="12" t="s">
        <v>31</v>
      </c>
      <c r="E35" s="13" t="s">
        <v>32</v>
      </c>
      <c r="F35" s="14">
        <v>29200000</v>
      </c>
      <c r="G35" s="15">
        <v>14444380</v>
      </c>
      <c r="H35" s="14">
        <v>14755620</v>
      </c>
      <c r="I35" s="14">
        <v>49.47</v>
      </c>
    </row>
    <row r="36" spans="1:9" ht="24">
      <c r="A36" s="12" t="s">
        <v>3</v>
      </c>
      <c r="B36" s="12" t="s">
        <v>36</v>
      </c>
      <c r="C36" s="5" t="s">
        <v>79</v>
      </c>
      <c r="D36" s="12" t="s">
        <v>38</v>
      </c>
      <c r="E36" s="13" t="s">
        <v>39</v>
      </c>
      <c r="F36" s="14">
        <v>58015882</v>
      </c>
      <c r="G36" s="15">
        <v>41286543</v>
      </c>
      <c r="H36" s="14">
        <v>16729339</v>
      </c>
      <c r="I36" s="14">
        <v>71.16</v>
      </c>
    </row>
    <row r="37" spans="1:9" s="3" customFormat="1" ht="12">
      <c r="A37" s="18" t="s">
        <v>80</v>
      </c>
      <c r="B37" s="19"/>
      <c r="C37" s="19"/>
      <c r="D37" s="19"/>
      <c r="E37" s="20"/>
      <c r="F37" s="7">
        <f>SUM(F34:F36)</f>
        <v>87216000</v>
      </c>
      <c r="G37" s="7">
        <f>SUM(G34:G36)</f>
        <v>55730923</v>
      </c>
      <c r="H37" s="7">
        <f>SUM(H34:H36)</f>
        <v>31485077</v>
      </c>
      <c r="I37" s="7">
        <f>G37/F37*100</f>
        <v>63.89988419556045</v>
      </c>
    </row>
    <row r="38" spans="1:9" ht="12.75">
      <c r="A38" s="12" t="s">
        <v>3</v>
      </c>
      <c r="B38" s="12" t="s">
        <v>40</v>
      </c>
      <c r="C38" s="5" t="s">
        <v>81</v>
      </c>
      <c r="D38" s="12" t="s">
        <v>6</v>
      </c>
      <c r="E38" s="13" t="s">
        <v>7</v>
      </c>
      <c r="F38" s="14">
        <v>374322000</v>
      </c>
      <c r="G38" s="15">
        <v>263916782</v>
      </c>
      <c r="H38" s="14">
        <v>110405218</v>
      </c>
      <c r="I38" s="14">
        <v>70.51</v>
      </c>
    </row>
    <row r="39" spans="1:9" ht="12.75">
      <c r="A39" s="12" t="s">
        <v>3</v>
      </c>
      <c r="B39" s="12" t="s">
        <v>40</v>
      </c>
      <c r="C39" s="5" t="s">
        <v>81</v>
      </c>
      <c r="D39" s="12" t="s">
        <v>8</v>
      </c>
      <c r="E39" s="13" t="s">
        <v>69</v>
      </c>
      <c r="F39" s="14">
        <v>144250000</v>
      </c>
      <c r="G39" s="15">
        <v>102655608</v>
      </c>
      <c r="H39" s="14">
        <v>41594392</v>
      </c>
      <c r="I39" s="14">
        <v>71.17</v>
      </c>
    </row>
    <row r="40" spans="1:9" ht="12.75">
      <c r="A40" s="12" t="s">
        <v>3</v>
      </c>
      <c r="B40" s="12" t="s">
        <v>40</v>
      </c>
      <c r="C40" s="5" t="s">
        <v>81</v>
      </c>
      <c r="D40" s="12" t="s">
        <v>9</v>
      </c>
      <c r="E40" s="13" t="s">
        <v>10</v>
      </c>
      <c r="F40" s="14">
        <v>10220000</v>
      </c>
      <c r="G40" s="15">
        <v>0</v>
      </c>
      <c r="H40" s="14">
        <v>10220000</v>
      </c>
      <c r="I40" s="14">
        <v>0</v>
      </c>
    </row>
    <row r="41" spans="1:9" ht="22.5">
      <c r="A41" s="12" t="s">
        <v>3</v>
      </c>
      <c r="B41" s="12" t="s">
        <v>40</v>
      </c>
      <c r="C41" s="5" t="s">
        <v>81</v>
      </c>
      <c r="D41" s="12" t="s">
        <v>11</v>
      </c>
      <c r="E41" s="13" t="s">
        <v>74</v>
      </c>
      <c r="F41" s="14">
        <v>982</v>
      </c>
      <c r="G41" s="15">
        <v>0</v>
      </c>
      <c r="H41" s="14">
        <v>982</v>
      </c>
      <c r="I41" s="14">
        <v>0</v>
      </c>
    </row>
    <row r="42" spans="1:9" ht="12.75">
      <c r="A42" s="12" t="s">
        <v>3</v>
      </c>
      <c r="B42" s="12" t="s">
        <v>40</v>
      </c>
      <c r="C42" s="5" t="s">
        <v>81</v>
      </c>
      <c r="D42" s="12" t="s">
        <v>12</v>
      </c>
      <c r="E42" s="13" t="s">
        <v>13</v>
      </c>
      <c r="F42" s="14">
        <v>825000</v>
      </c>
      <c r="G42" s="15">
        <v>478239</v>
      </c>
      <c r="H42" s="14">
        <v>346761</v>
      </c>
      <c r="I42" s="14">
        <v>57.97</v>
      </c>
    </row>
    <row r="43" spans="1:9" ht="22.5">
      <c r="A43" s="12" t="s">
        <v>3</v>
      </c>
      <c r="B43" s="12" t="s">
        <v>40</v>
      </c>
      <c r="C43" s="5" t="s">
        <v>81</v>
      </c>
      <c r="D43" s="12" t="s">
        <v>14</v>
      </c>
      <c r="E43" s="13" t="s">
        <v>70</v>
      </c>
      <c r="F43" s="14">
        <v>58000000</v>
      </c>
      <c r="G43" s="15">
        <v>33815238</v>
      </c>
      <c r="H43" s="14">
        <v>24184762</v>
      </c>
      <c r="I43" s="14">
        <v>58.3</v>
      </c>
    </row>
    <row r="44" spans="1:9" ht="12.75">
      <c r="A44" s="12" t="s">
        <v>3</v>
      </c>
      <c r="B44" s="12" t="s">
        <v>40</v>
      </c>
      <c r="C44" s="5" t="s">
        <v>81</v>
      </c>
      <c r="D44" s="12" t="s">
        <v>15</v>
      </c>
      <c r="E44" s="13" t="s">
        <v>16</v>
      </c>
      <c r="F44" s="14">
        <v>10260000</v>
      </c>
      <c r="G44" s="15">
        <v>7407593</v>
      </c>
      <c r="H44" s="14">
        <v>2852407</v>
      </c>
      <c r="I44" s="14">
        <v>72.2</v>
      </c>
    </row>
    <row r="45" spans="1:9" ht="12.75">
      <c r="A45" s="12" t="s">
        <v>3</v>
      </c>
      <c r="B45" s="12" t="s">
        <v>40</v>
      </c>
      <c r="C45" s="5" t="s">
        <v>81</v>
      </c>
      <c r="D45" s="12" t="s">
        <v>17</v>
      </c>
      <c r="E45" s="13" t="s">
        <v>18</v>
      </c>
      <c r="F45" s="14">
        <v>8600000</v>
      </c>
      <c r="G45" s="15">
        <v>5906523</v>
      </c>
      <c r="H45" s="14">
        <v>2693477</v>
      </c>
      <c r="I45" s="14">
        <v>68.68</v>
      </c>
    </row>
    <row r="46" spans="1:9" ht="12.75">
      <c r="A46" s="12" t="s">
        <v>3</v>
      </c>
      <c r="B46" s="12" t="s">
        <v>40</v>
      </c>
      <c r="C46" s="5" t="s">
        <v>81</v>
      </c>
      <c r="D46" s="12" t="s">
        <v>19</v>
      </c>
      <c r="E46" s="13" t="s">
        <v>20</v>
      </c>
      <c r="F46" s="14">
        <v>10360000</v>
      </c>
      <c r="G46" s="15">
        <v>7841936</v>
      </c>
      <c r="H46" s="14">
        <v>2518064</v>
      </c>
      <c r="I46" s="14">
        <v>75.69</v>
      </c>
    </row>
    <row r="47" spans="1:9" ht="12.75">
      <c r="A47" s="12" t="s">
        <v>3</v>
      </c>
      <c r="B47" s="12" t="s">
        <v>40</v>
      </c>
      <c r="C47" s="5" t="s">
        <v>81</v>
      </c>
      <c r="D47" s="12" t="s">
        <v>21</v>
      </c>
      <c r="E47" s="13" t="s">
        <v>22</v>
      </c>
      <c r="F47" s="14">
        <v>4177917</v>
      </c>
      <c r="G47" s="15">
        <v>3147633</v>
      </c>
      <c r="H47" s="14">
        <v>1030284</v>
      </c>
      <c r="I47" s="14">
        <v>75.34</v>
      </c>
    </row>
    <row r="48" spans="1:9" ht="12.75">
      <c r="A48" s="12" t="s">
        <v>3</v>
      </c>
      <c r="B48" s="12" t="s">
        <v>40</v>
      </c>
      <c r="C48" s="5" t="s">
        <v>81</v>
      </c>
      <c r="D48" s="12" t="s">
        <v>23</v>
      </c>
      <c r="E48" s="13" t="s">
        <v>24</v>
      </c>
      <c r="F48" s="14">
        <v>790000</v>
      </c>
      <c r="G48" s="15">
        <v>189542</v>
      </c>
      <c r="H48" s="14">
        <v>600458</v>
      </c>
      <c r="I48" s="14">
        <v>23.99</v>
      </c>
    </row>
    <row r="49" spans="1:9" ht="12.75">
      <c r="A49" s="12" t="s">
        <v>3</v>
      </c>
      <c r="B49" s="12" t="s">
        <v>40</v>
      </c>
      <c r="C49" s="5" t="s">
        <v>81</v>
      </c>
      <c r="D49" s="12" t="s">
        <v>27</v>
      </c>
      <c r="E49" s="13" t="s">
        <v>28</v>
      </c>
      <c r="F49" s="14">
        <v>5429275</v>
      </c>
      <c r="G49" s="15">
        <v>4125208</v>
      </c>
      <c r="H49" s="14">
        <v>1304067</v>
      </c>
      <c r="I49" s="14">
        <v>75.98</v>
      </c>
    </row>
    <row r="50" spans="1:9" ht="12.75">
      <c r="A50" s="12" t="s">
        <v>3</v>
      </c>
      <c r="B50" s="12" t="s">
        <v>40</v>
      </c>
      <c r="C50" s="5" t="s">
        <v>81</v>
      </c>
      <c r="D50" s="12" t="s">
        <v>29</v>
      </c>
      <c r="E50" s="13" t="s">
        <v>30</v>
      </c>
      <c r="F50" s="14">
        <v>92808</v>
      </c>
      <c r="G50" s="15">
        <v>92808</v>
      </c>
      <c r="H50" s="14">
        <v>0</v>
      </c>
      <c r="I50" s="14">
        <v>100</v>
      </c>
    </row>
    <row r="51" spans="1:9" ht="12.75">
      <c r="A51" s="12" t="s">
        <v>3</v>
      </c>
      <c r="B51" s="12" t="s">
        <v>40</v>
      </c>
      <c r="C51" s="5" t="s">
        <v>81</v>
      </c>
      <c r="D51" s="12" t="s">
        <v>31</v>
      </c>
      <c r="E51" s="13" t="s">
        <v>32</v>
      </c>
      <c r="F51" s="14">
        <v>810018</v>
      </c>
      <c r="G51" s="15">
        <v>260018</v>
      </c>
      <c r="H51" s="14">
        <v>550000</v>
      </c>
      <c r="I51" s="14">
        <v>32.1</v>
      </c>
    </row>
    <row r="52" spans="1:9" s="3" customFormat="1" ht="12">
      <c r="A52" s="18" t="s">
        <v>82</v>
      </c>
      <c r="B52" s="19"/>
      <c r="C52" s="19"/>
      <c r="D52" s="19"/>
      <c r="E52" s="20"/>
      <c r="F52" s="7">
        <f>SUM(F38:F51)</f>
        <v>628138000</v>
      </c>
      <c r="G52" s="7">
        <f>SUM(G38:G51)</f>
        <v>429837128</v>
      </c>
      <c r="H52" s="7">
        <f>SUM(H38:H51)</f>
        <v>198300872</v>
      </c>
      <c r="I52" s="7">
        <f>G52/F52*100</f>
        <v>68.43036530189227</v>
      </c>
    </row>
    <row r="53" spans="1:9" ht="24">
      <c r="A53" s="12" t="s">
        <v>3</v>
      </c>
      <c r="B53" s="12" t="s">
        <v>41</v>
      </c>
      <c r="C53" s="5" t="s">
        <v>83</v>
      </c>
      <c r="D53" s="12" t="s">
        <v>6</v>
      </c>
      <c r="E53" s="13" t="s">
        <v>7</v>
      </c>
      <c r="F53" s="14">
        <v>53494000</v>
      </c>
      <c r="G53" s="15">
        <v>37738040</v>
      </c>
      <c r="H53" s="14">
        <v>15755960</v>
      </c>
      <c r="I53" s="14">
        <v>70.55</v>
      </c>
    </row>
    <row r="54" spans="1:9" ht="24">
      <c r="A54" s="12" t="s">
        <v>3</v>
      </c>
      <c r="B54" s="12" t="s">
        <v>41</v>
      </c>
      <c r="C54" s="5" t="s">
        <v>83</v>
      </c>
      <c r="D54" s="12" t="s">
        <v>8</v>
      </c>
      <c r="E54" s="13" t="s">
        <v>69</v>
      </c>
      <c r="F54" s="14">
        <v>20751000</v>
      </c>
      <c r="G54" s="15">
        <v>14680372</v>
      </c>
      <c r="H54" s="14">
        <v>6070628</v>
      </c>
      <c r="I54" s="14">
        <v>70.75</v>
      </c>
    </row>
    <row r="55" spans="1:9" ht="24">
      <c r="A55" s="12" t="s">
        <v>3</v>
      </c>
      <c r="B55" s="12" t="s">
        <v>41</v>
      </c>
      <c r="C55" s="5" t="s">
        <v>83</v>
      </c>
      <c r="D55" s="12" t="s">
        <v>9</v>
      </c>
      <c r="E55" s="13" t="s">
        <v>10</v>
      </c>
      <c r="F55" s="14">
        <v>1550000</v>
      </c>
      <c r="G55" s="15">
        <v>0</v>
      </c>
      <c r="H55" s="14">
        <v>1550000</v>
      </c>
      <c r="I55" s="14">
        <v>0</v>
      </c>
    </row>
    <row r="56" spans="1:9" ht="24">
      <c r="A56" s="12" t="s">
        <v>3</v>
      </c>
      <c r="B56" s="12" t="s">
        <v>41</v>
      </c>
      <c r="C56" s="5" t="s">
        <v>83</v>
      </c>
      <c r="D56" s="12" t="s">
        <v>11</v>
      </c>
      <c r="E56" s="13" t="s">
        <v>74</v>
      </c>
      <c r="F56" s="14">
        <v>0</v>
      </c>
      <c r="G56" s="15">
        <v>0</v>
      </c>
      <c r="H56" s="14">
        <v>0</v>
      </c>
      <c r="I56" s="14">
        <v>0</v>
      </c>
    </row>
    <row r="57" spans="1:9" ht="24">
      <c r="A57" s="12" t="s">
        <v>3</v>
      </c>
      <c r="B57" s="12" t="s">
        <v>41</v>
      </c>
      <c r="C57" s="5" t="s">
        <v>83</v>
      </c>
      <c r="D57" s="12" t="s">
        <v>12</v>
      </c>
      <c r="E57" s="13" t="s">
        <v>13</v>
      </c>
      <c r="F57" s="14">
        <v>10000</v>
      </c>
      <c r="G57" s="15">
        <v>2260</v>
      </c>
      <c r="H57" s="14">
        <v>7740</v>
      </c>
      <c r="I57" s="14">
        <v>22.6</v>
      </c>
    </row>
    <row r="58" spans="1:9" ht="24">
      <c r="A58" s="12" t="s">
        <v>3</v>
      </c>
      <c r="B58" s="12" t="s">
        <v>41</v>
      </c>
      <c r="C58" s="5" t="s">
        <v>83</v>
      </c>
      <c r="D58" s="12" t="s">
        <v>14</v>
      </c>
      <c r="E58" s="13" t="s">
        <v>70</v>
      </c>
      <c r="F58" s="14">
        <v>11000000</v>
      </c>
      <c r="G58" s="15">
        <v>7958652</v>
      </c>
      <c r="H58" s="14">
        <v>3041348</v>
      </c>
      <c r="I58" s="14">
        <v>72.35</v>
      </c>
    </row>
    <row r="59" spans="1:9" ht="24">
      <c r="A59" s="12" t="s">
        <v>3</v>
      </c>
      <c r="B59" s="12" t="s">
        <v>41</v>
      </c>
      <c r="C59" s="5" t="s">
        <v>83</v>
      </c>
      <c r="D59" s="12" t="s">
        <v>15</v>
      </c>
      <c r="E59" s="13" t="s">
        <v>16</v>
      </c>
      <c r="F59" s="14">
        <v>6600000</v>
      </c>
      <c r="G59" s="15">
        <v>5233865</v>
      </c>
      <c r="H59" s="14">
        <v>1366135</v>
      </c>
      <c r="I59" s="14">
        <v>79.3</v>
      </c>
    </row>
    <row r="60" spans="1:9" ht="24">
      <c r="A60" s="12" t="s">
        <v>3</v>
      </c>
      <c r="B60" s="12" t="s">
        <v>41</v>
      </c>
      <c r="C60" s="5" t="s">
        <v>83</v>
      </c>
      <c r="D60" s="12" t="s">
        <v>17</v>
      </c>
      <c r="E60" s="13" t="s">
        <v>18</v>
      </c>
      <c r="F60" s="14">
        <v>400000</v>
      </c>
      <c r="G60" s="15">
        <v>134008</v>
      </c>
      <c r="H60" s="14">
        <v>265992</v>
      </c>
      <c r="I60" s="14">
        <v>33.5</v>
      </c>
    </row>
    <row r="61" spans="1:9" ht="24">
      <c r="A61" s="12" t="s">
        <v>3</v>
      </c>
      <c r="B61" s="12" t="s">
        <v>41</v>
      </c>
      <c r="C61" s="5" t="s">
        <v>83</v>
      </c>
      <c r="D61" s="12" t="s">
        <v>19</v>
      </c>
      <c r="E61" s="13" t="s">
        <v>20</v>
      </c>
      <c r="F61" s="14">
        <v>900000</v>
      </c>
      <c r="G61" s="15">
        <v>381837</v>
      </c>
      <c r="H61" s="14">
        <v>518163</v>
      </c>
      <c r="I61" s="14">
        <v>42.43</v>
      </c>
    </row>
    <row r="62" spans="1:9" ht="24">
      <c r="A62" s="12" t="s">
        <v>3</v>
      </c>
      <c r="B62" s="12" t="s">
        <v>41</v>
      </c>
      <c r="C62" s="5" t="s">
        <v>83</v>
      </c>
      <c r="D62" s="12" t="s">
        <v>21</v>
      </c>
      <c r="E62" s="13" t="s">
        <v>22</v>
      </c>
      <c r="F62" s="14">
        <v>190000</v>
      </c>
      <c r="G62" s="15">
        <v>10678</v>
      </c>
      <c r="H62" s="14">
        <v>179322</v>
      </c>
      <c r="I62" s="14">
        <v>5.62</v>
      </c>
    </row>
    <row r="63" spans="1:9" ht="24">
      <c r="A63" s="12" t="s">
        <v>3</v>
      </c>
      <c r="B63" s="12" t="s">
        <v>41</v>
      </c>
      <c r="C63" s="5" t="s">
        <v>83</v>
      </c>
      <c r="D63" s="12" t="s">
        <v>31</v>
      </c>
      <c r="E63" s="13" t="s">
        <v>32</v>
      </c>
      <c r="F63" s="14">
        <v>105000</v>
      </c>
      <c r="G63" s="15">
        <v>45100</v>
      </c>
      <c r="H63" s="14">
        <v>59900</v>
      </c>
      <c r="I63" s="14">
        <v>42.95</v>
      </c>
    </row>
    <row r="64" spans="1:9" s="3" customFormat="1" ht="12">
      <c r="A64" s="18" t="s">
        <v>84</v>
      </c>
      <c r="B64" s="19"/>
      <c r="C64" s="19"/>
      <c r="D64" s="19"/>
      <c r="E64" s="20"/>
      <c r="F64" s="7">
        <f>SUM(F53:F63)</f>
        <v>95000000</v>
      </c>
      <c r="G64" s="7">
        <f>SUM(G53:G63)</f>
        <v>66184812</v>
      </c>
      <c r="H64" s="7">
        <f>SUM(H53:H63)</f>
        <v>28815188</v>
      </c>
      <c r="I64" s="7">
        <f>G64/F64*100</f>
        <v>69.66822315789474</v>
      </c>
    </row>
    <row r="65" spans="1:9" ht="12.75">
      <c r="A65" s="12" t="s">
        <v>3</v>
      </c>
      <c r="B65" s="12" t="s">
        <v>42</v>
      </c>
      <c r="C65" s="5" t="s">
        <v>85</v>
      </c>
      <c r="D65" s="12" t="s">
        <v>6</v>
      </c>
      <c r="E65" s="13" t="s">
        <v>7</v>
      </c>
      <c r="F65" s="14">
        <v>129956000</v>
      </c>
      <c r="G65" s="15">
        <v>92083024</v>
      </c>
      <c r="H65" s="14">
        <v>37872976</v>
      </c>
      <c r="I65" s="14">
        <v>70.86</v>
      </c>
    </row>
    <row r="66" spans="1:9" ht="12.75">
      <c r="A66" s="12" t="s">
        <v>3</v>
      </c>
      <c r="B66" s="12" t="s">
        <v>42</v>
      </c>
      <c r="C66" s="5" t="s">
        <v>85</v>
      </c>
      <c r="D66" s="12" t="s">
        <v>8</v>
      </c>
      <c r="E66" s="13" t="s">
        <v>69</v>
      </c>
      <c r="F66" s="14">
        <v>53522000</v>
      </c>
      <c r="G66" s="15">
        <v>38224502</v>
      </c>
      <c r="H66" s="14">
        <v>15297498</v>
      </c>
      <c r="I66" s="14">
        <v>71.42</v>
      </c>
    </row>
    <row r="67" spans="1:9" ht="12.75">
      <c r="A67" s="12" t="s">
        <v>3</v>
      </c>
      <c r="B67" s="12" t="s">
        <v>42</v>
      </c>
      <c r="C67" s="5" t="s">
        <v>85</v>
      </c>
      <c r="D67" s="12" t="s">
        <v>9</v>
      </c>
      <c r="E67" s="13" t="s">
        <v>10</v>
      </c>
      <c r="F67" s="14">
        <v>3690000</v>
      </c>
      <c r="G67" s="15">
        <v>0</v>
      </c>
      <c r="H67" s="14">
        <v>3690000</v>
      </c>
      <c r="I67" s="14">
        <v>0</v>
      </c>
    </row>
    <row r="68" spans="1:9" ht="12.75">
      <c r="A68" s="12" t="s">
        <v>3</v>
      </c>
      <c r="B68" s="12" t="s">
        <v>42</v>
      </c>
      <c r="C68" s="5" t="s">
        <v>85</v>
      </c>
      <c r="D68" s="12" t="s">
        <v>12</v>
      </c>
      <c r="E68" s="13" t="s">
        <v>13</v>
      </c>
      <c r="F68" s="14">
        <v>150000</v>
      </c>
      <c r="G68" s="15">
        <v>113500</v>
      </c>
      <c r="H68" s="14">
        <v>36500</v>
      </c>
      <c r="I68" s="14">
        <v>75.67</v>
      </c>
    </row>
    <row r="69" spans="1:9" ht="22.5">
      <c r="A69" s="12" t="s">
        <v>3</v>
      </c>
      <c r="B69" s="12" t="s">
        <v>42</v>
      </c>
      <c r="C69" s="5" t="s">
        <v>85</v>
      </c>
      <c r="D69" s="12" t="s">
        <v>14</v>
      </c>
      <c r="E69" s="13" t="s">
        <v>70</v>
      </c>
      <c r="F69" s="14">
        <v>71997575</v>
      </c>
      <c r="G69" s="15">
        <v>40440788</v>
      </c>
      <c r="H69" s="14">
        <v>31556787</v>
      </c>
      <c r="I69" s="14">
        <v>56.17</v>
      </c>
    </row>
    <row r="70" spans="1:9" ht="12.75">
      <c r="A70" s="12" t="s">
        <v>3</v>
      </c>
      <c r="B70" s="12" t="s">
        <v>42</v>
      </c>
      <c r="C70" s="5" t="s">
        <v>85</v>
      </c>
      <c r="D70" s="12" t="s">
        <v>15</v>
      </c>
      <c r="E70" s="13" t="s">
        <v>16</v>
      </c>
      <c r="F70" s="14">
        <v>29909899</v>
      </c>
      <c r="G70" s="15">
        <v>22036061</v>
      </c>
      <c r="H70" s="14">
        <v>7873838</v>
      </c>
      <c r="I70" s="14">
        <v>73.67</v>
      </c>
    </row>
    <row r="71" spans="1:9" ht="12.75">
      <c r="A71" s="12" t="s">
        <v>3</v>
      </c>
      <c r="B71" s="12" t="s">
        <v>42</v>
      </c>
      <c r="C71" s="5" t="s">
        <v>85</v>
      </c>
      <c r="D71" s="12" t="s">
        <v>17</v>
      </c>
      <c r="E71" s="13" t="s">
        <v>18</v>
      </c>
      <c r="F71" s="14">
        <v>6600000</v>
      </c>
      <c r="G71" s="15">
        <v>4832154</v>
      </c>
      <c r="H71" s="14">
        <v>1767846</v>
      </c>
      <c r="I71" s="14">
        <v>73.21</v>
      </c>
    </row>
    <row r="72" spans="1:9" ht="12.75">
      <c r="A72" s="12" t="s">
        <v>3</v>
      </c>
      <c r="B72" s="12" t="s">
        <v>42</v>
      </c>
      <c r="C72" s="5" t="s">
        <v>85</v>
      </c>
      <c r="D72" s="12" t="s">
        <v>19</v>
      </c>
      <c r="E72" s="13" t="s">
        <v>20</v>
      </c>
      <c r="F72" s="14">
        <v>6500000</v>
      </c>
      <c r="G72" s="15">
        <v>4766626</v>
      </c>
      <c r="H72" s="14">
        <v>1733374</v>
      </c>
      <c r="I72" s="14">
        <v>73.33</v>
      </c>
    </row>
    <row r="73" spans="1:9" ht="12.75">
      <c r="A73" s="12" t="s">
        <v>3</v>
      </c>
      <c r="B73" s="12" t="s">
        <v>42</v>
      </c>
      <c r="C73" s="5" t="s">
        <v>85</v>
      </c>
      <c r="D73" s="12" t="s">
        <v>21</v>
      </c>
      <c r="E73" s="13" t="s">
        <v>22</v>
      </c>
      <c r="F73" s="14">
        <v>1100000</v>
      </c>
      <c r="G73" s="15">
        <v>848157</v>
      </c>
      <c r="H73" s="14">
        <v>251843</v>
      </c>
      <c r="I73" s="14">
        <v>77.11</v>
      </c>
    </row>
    <row r="74" spans="1:9" ht="12.75">
      <c r="A74" s="12" t="s">
        <v>3</v>
      </c>
      <c r="B74" s="12" t="s">
        <v>42</v>
      </c>
      <c r="C74" s="5" t="s">
        <v>85</v>
      </c>
      <c r="D74" s="12" t="s">
        <v>27</v>
      </c>
      <c r="E74" s="13" t="s">
        <v>28</v>
      </c>
      <c r="F74" s="14">
        <v>4609562</v>
      </c>
      <c r="G74" s="15">
        <v>3427748</v>
      </c>
      <c r="H74" s="14">
        <v>1181814</v>
      </c>
      <c r="I74" s="14">
        <v>74.36</v>
      </c>
    </row>
    <row r="75" spans="1:9" ht="12.75">
      <c r="A75" s="12" t="s">
        <v>3</v>
      </c>
      <c r="B75" s="12" t="s">
        <v>42</v>
      </c>
      <c r="C75" s="5" t="s">
        <v>85</v>
      </c>
      <c r="D75" s="12" t="s">
        <v>29</v>
      </c>
      <c r="E75" s="13" t="s">
        <v>30</v>
      </c>
      <c r="F75" s="14">
        <v>482964</v>
      </c>
      <c r="G75" s="15">
        <v>482964</v>
      </c>
      <c r="H75" s="14">
        <v>0</v>
      </c>
      <c r="I75" s="14">
        <v>100</v>
      </c>
    </row>
    <row r="76" spans="1:9" ht="12.75">
      <c r="A76" s="12" t="s">
        <v>3</v>
      </c>
      <c r="B76" s="12" t="s">
        <v>42</v>
      </c>
      <c r="C76" s="5" t="s">
        <v>85</v>
      </c>
      <c r="D76" s="12" t="s">
        <v>31</v>
      </c>
      <c r="E76" s="13" t="s">
        <v>32</v>
      </c>
      <c r="F76" s="14">
        <v>500000</v>
      </c>
      <c r="G76" s="15">
        <v>393740</v>
      </c>
      <c r="H76" s="14">
        <v>106260</v>
      </c>
      <c r="I76" s="14">
        <v>78.75</v>
      </c>
    </row>
    <row r="77" spans="1:9" s="3" customFormat="1" ht="12">
      <c r="A77" s="18" t="s">
        <v>86</v>
      </c>
      <c r="B77" s="19"/>
      <c r="C77" s="19"/>
      <c r="D77" s="19"/>
      <c r="E77" s="20"/>
      <c r="F77" s="7">
        <f>SUM(F65:F76)</f>
        <v>309018000</v>
      </c>
      <c r="G77" s="7">
        <f>SUM(G65:G76)</f>
        <v>207649264</v>
      </c>
      <c r="H77" s="7">
        <f>SUM(H65:H76)</f>
        <v>101368736</v>
      </c>
      <c r="I77" s="7">
        <f>G77/F77*100</f>
        <v>67.19649470257396</v>
      </c>
    </row>
    <row r="78" spans="1:9" ht="24">
      <c r="A78" s="12" t="s">
        <v>3</v>
      </c>
      <c r="B78" s="12" t="s">
        <v>43</v>
      </c>
      <c r="C78" s="5" t="s">
        <v>87</v>
      </c>
      <c r="D78" s="12" t="s">
        <v>17</v>
      </c>
      <c r="E78" s="13" t="s">
        <v>18</v>
      </c>
      <c r="F78" s="14">
        <v>770000</v>
      </c>
      <c r="G78" s="15">
        <v>0</v>
      </c>
      <c r="H78" s="14">
        <v>770000</v>
      </c>
      <c r="I78" s="14">
        <v>0</v>
      </c>
    </row>
    <row r="79" spans="1:9" ht="24">
      <c r="A79" s="12" t="s">
        <v>3</v>
      </c>
      <c r="B79" s="12" t="s">
        <v>43</v>
      </c>
      <c r="C79" s="5" t="s">
        <v>87</v>
      </c>
      <c r="D79" s="12" t="s">
        <v>19</v>
      </c>
      <c r="E79" s="13" t="s">
        <v>20</v>
      </c>
      <c r="F79" s="14">
        <v>2000000</v>
      </c>
      <c r="G79" s="15">
        <v>612994</v>
      </c>
      <c r="H79" s="14">
        <v>1387006</v>
      </c>
      <c r="I79" s="14">
        <v>30.65</v>
      </c>
    </row>
    <row r="80" spans="1:9" ht="24">
      <c r="A80" s="12" t="s">
        <v>3</v>
      </c>
      <c r="B80" s="12" t="s">
        <v>43</v>
      </c>
      <c r="C80" s="5" t="s">
        <v>87</v>
      </c>
      <c r="D80" s="12" t="s">
        <v>23</v>
      </c>
      <c r="E80" s="13" t="s">
        <v>24</v>
      </c>
      <c r="F80" s="14">
        <v>3200000</v>
      </c>
      <c r="G80" s="15">
        <v>2384878</v>
      </c>
      <c r="H80" s="14">
        <v>815122</v>
      </c>
      <c r="I80" s="14">
        <v>74.53</v>
      </c>
    </row>
    <row r="81" spans="1:9" s="3" customFormat="1" ht="12">
      <c r="A81" s="18" t="s">
        <v>88</v>
      </c>
      <c r="B81" s="19"/>
      <c r="C81" s="19"/>
      <c r="D81" s="19"/>
      <c r="E81" s="20"/>
      <c r="F81" s="7">
        <f>SUM(F78:F80)</f>
        <v>5970000</v>
      </c>
      <c r="G81" s="7">
        <f>SUM(G78:G80)</f>
        <v>2997872</v>
      </c>
      <c r="H81" s="7">
        <f>SUM(H78:H80)</f>
        <v>2972128</v>
      </c>
      <c r="I81" s="7">
        <f>G81/F81*100</f>
        <v>50.21561139028476</v>
      </c>
    </row>
    <row r="82" spans="1:9" ht="12.75">
      <c r="A82" s="12" t="s">
        <v>3</v>
      </c>
      <c r="B82" s="12" t="s">
        <v>44</v>
      </c>
      <c r="C82" s="5" t="s">
        <v>89</v>
      </c>
      <c r="D82" s="12" t="s">
        <v>6</v>
      </c>
      <c r="E82" s="13" t="s">
        <v>7</v>
      </c>
      <c r="F82" s="14">
        <v>38059000</v>
      </c>
      <c r="G82" s="15">
        <v>26605382</v>
      </c>
      <c r="H82" s="14">
        <v>11453618</v>
      </c>
      <c r="I82" s="14">
        <v>69.91</v>
      </c>
    </row>
    <row r="83" spans="1:9" ht="12.75">
      <c r="A83" s="12" t="s">
        <v>3</v>
      </c>
      <c r="B83" s="12" t="s">
        <v>44</v>
      </c>
      <c r="C83" s="5" t="s">
        <v>89</v>
      </c>
      <c r="D83" s="12" t="s">
        <v>8</v>
      </c>
      <c r="E83" s="13" t="s">
        <v>69</v>
      </c>
      <c r="F83" s="14">
        <v>14895000</v>
      </c>
      <c r="G83" s="15">
        <v>10354714</v>
      </c>
      <c r="H83" s="14">
        <v>4540286</v>
      </c>
      <c r="I83" s="14">
        <v>69.52</v>
      </c>
    </row>
    <row r="84" spans="1:9" ht="12.75">
      <c r="A84" s="12" t="s">
        <v>3</v>
      </c>
      <c r="B84" s="12" t="s">
        <v>44</v>
      </c>
      <c r="C84" s="5" t="s">
        <v>89</v>
      </c>
      <c r="D84" s="12" t="s">
        <v>9</v>
      </c>
      <c r="E84" s="13" t="s">
        <v>10</v>
      </c>
      <c r="F84" s="14">
        <v>860000</v>
      </c>
      <c r="G84" s="15">
        <v>0</v>
      </c>
      <c r="H84" s="14">
        <v>860000</v>
      </c>
      <c r="I84" s="14">
        <v>0</v>
      </c>
    </row>
    <row r="85" spans="1:9" ht="22.5">
      <c r="A85" s="12" t="s">
        <v>3</v>
      </c>
      <c r="B85" s="12" t="s">
        <v>44</v>
      </c>
      <c r="C85" s="5" t="s">
        <v>89</v>
      </c>
      <c r="D85" s="12" t="s">
        <v>11</v>
      </c>
      <c r="E85" s="13" t="s">
        <v>74</v>
      </c>
      <c r="F85" s="14">
        <v>6</v>
      </c>
      <c r="G85" s="15">
        <v>0</v>
      </c>
      <c r="H85" s="14">
        <v>6</v>
      </c>
      <c r="I85" s="14">
        <v>0</v>
      </c>
    </row>
    <row r="86" spans="1:9" ht="12.75">
      <c r="A86" s="12" t="s">
        <v>3</v>
      </c>
      <c r="B86" s="12" t="s">
        <v>44</v>
      </c>
      <c r="C86" s="5" t="s">
        <v>89</v>
      </c>
      <c r="D86" s="12" t="s">
        <v>12</v>
      </c>
      <c r="E86" s="13" t="s">
        <v>13</v>
      </c>
      <c r="F86" s="14">
        <v>80000</v>
      </c>
      <c r="G86" s="15">
        <v>49170</v>
      </c>
      <c r="H86" s="14">
        <v>30830</v>
      </c>
      <c r="I86" s="14">
        <v>61.46</v>
      </c>
    </row>
    <row r="87" spans="1:9" ht="22.5">
      <c r="A87" s="12" t="s">
        <v>3</v>
      </c>
      <c r="B87" s="12" t="s">
        <v>44</v>
      </c>
      <c r="C87" s="5" t="s">
        <v>89</v>
      </c>
      <c r="D87" s="12" t="s">
        <v>14</v>
      </c>
      <c r="E87" s="13" t="s">
        <v>70</v>
      </c>
      <c r="F87" s="14">
        <v>11300000</v>
      </c>
      <c r="G87" s="15">
        <v>5956024</v>
      </c>
      <c r="H87" s="14">
        <v>5343976</v>
      </c>
      <c r="I87" s="14">
        <v>52.71</v>
      </c>
    </row>
    <row r="88" spans="1:9" ht="12.75">
      <c r="A88" s="12" t="s">
        <v>3</v>
      </c>
      <c r="B88" s="12" t="s">
        <v>44</v>
      </c>
      <c r="C88" s="5" t="s">
        <v>89</v>
      </c>
      <c r="D88" s="12" t="s">
        <v>15</v>
      </c>
      <c r="E88" s="13" t="s">
        <v>16</v>
      </c>
      <c r="F88" s="14">
        <v>6195363</v>
      </c>
      <c r="G88" s="15">
        <v>5140323</v>
      </c>
      <c r="H88" s="14">
        <v>1055040</v>
      </c>
      <c r="I88" s="14">
        <v>82.97</v>
      </c>
    </row>
    <row r="89" spans="1:9" ht="12.75">
      <c r="A89" s="12" t="s">
        <v>3</v>
      </c>
      <c r="B89" s="12" t="s">
        <v>44</v>
      </c>
      <c r="C89" s="5" t="s">
        <v>89</v>
      </c>
      <c r="D89" s="12" t="s">
        <v>17</v>
      </c>
      <c r="E89" s="13" t="s">
        <v>18</v>
      </c>
      <c r="F89" s="14">
        <v>1100000</v>
      </c>
      <c r="G89" s="15">
        <v>240462</v>
      </c>
      <c r="H89" s="14">
        <v>859538</v>
      </c>
      <c r="I89" s="14">
        <v>21.86</v>
      </c>
    </row>
    <row r="90" spans="1:9" ht="12.75">
      <c r="A90" s="12" t="s">
        <v>3</v>
      </c>
      <c r="B90" s="12" t="s">
        <v>44</v>
      </c>
      <c r="C90" s="5" t="s">
        <v>89</v>
      </c>
      <c r="D90" s="12" t="s">
        <v>19</v>
      </c>
      <c r="E90" s="13" t="s">
        <v>20</v>
      </c>
      <c r="F90" s="14">
        <v>15000000</v>
      </c>
      <c r="G90" s="15">
        <v>12590395</v>
      </c>
      <c r="H90" s="14">
        <v>2409605</v>
      </c>
      <c r="I90" s="14">
        <v>83.94</v>
      </c>
    </row>
    <row r="91" spans="1:9" ht="12.75">
      <c r="A91" s="12" t="s">
        <v>3</v>
      </c>
      <c r="B91" s="12" t="s">
        <v>44</v>
      </c>
      <c r="C91" s="5" t="s">
        <v>89</v>
      </c>
      <c r="D91" s="12" t="s">
        <v>21</v>
      </c>
      <c r="E91" s="13" t="s">
        <v>22</v>
      </c>
      <c r="F91" s="14">
        <v>160000</v>
      </c>
      <c r="G91" s="15">
        <v>91898</v>
      </c>
      <c r="H91" s="14">
        <v>68102</v>
      </c>
      <c r="I91" s="14">
        <v>57.44</v>
      </c>
    </row>
    <row r="92" spans="1:9" ht="12.75">
      <c r="A92" s="12" t="s">
        <v>3</v>
      </c>
      <c r="B92" s="12" t="s">
        <v>44</v>
      </c>
      <c r="C92" s="5" t="s">
        <v>89</v>
      </c>
      <c r="D92" s="12" t="s">
        <v>26</v>
      </c>
      <c r="E92" s="13" t="s">
        <v>72</v>
      </c>
      <c r="F92" s="14">
        <v>417169308</v>
      </c>
      <c r="G92" s="15">
        <v>241888056</v>
      </c>
      <c r="H92" s="14">
        <v>175281252</v>
      </c>
      <c r="I92" s="14">
        <v>57.98</v>
      </c>
    </row>
    <row r="93" spans="1:9" ht="12.75">
      <c r="A93" s="12" t="s">
        <v>3</v>
      </c>
      <c r="B93" s="12" t="s">
        <v>44</v>
      </c>
      <c r="C93" s="5" t="s">
        <v>89</v>
      </c>
      <c r="D93" s="12" t="s">
        <v>27</v>
      </c>
      <c r="E93" s="13" t="s">
        <v>28</v>
      </c>
      <c r="F93" s="14">
        <v>168500419</v>
      </c>
      <c r="G93" s="15">
        <v>88909551</v>
      </c>
      <c r="H93" s="14">
        <v>79590868</v>
      </c>
      <c r="I93" s="14">
        <v>52.77</v>
      </c>
    </row>
    <row r="94" spans="1:9" ht="12.75">
      <c r="A94" s="12" t="s">
        <v>3</v>
      </c>
      <c r="B94" s="12" t="s">
        <v>44</v>
      </c>
      <c r="C94" s="5" t="s">
        <v>89</v>
      </c>
      <c r="D94" s="12" t="s">
        <v>29</v>
      </c>
      <c r="E94" s="13" t="s">
        <v>30</v>
      </c>
      <c r="F94" s="14">
        <v>122910</v>
      </c>
      <c r="G94" s="15">
        <v>122910</v>
      </c>
      <c r="H94" s="14">
        <v>0</v>
      </c>
      <c r="I94" s="14">
        <v>100</v>
      </c>
    </row>
    <row r="95" spans="1:9" ht="12.75">
      <c r="A95" s="12" t="s">
        <v>3</v>
      </c>
      <c r="B95" s="12" t="s">
        <v>44</v>
      </c>
      <c r="C95" s="5" t="s">
        <v>89</v>
      </c>
      <c r="D95" s="12" t="s">
        <v>31</v>
      </c>
      <c r="E95" s="13" t="s">
        <v>32</v>
      </c>
      <c r="F95" s="14">
        <v>143994</v>
      </c>
      <c r="G95" s="15">
        <v>41994</v>
      </c>
      <c r="H95" s="14">
        <v>102000</v>
      </c>
      <c r="I95" s="14">
        <v>29.16</v>
      </c>
    </row>
    <row r="96" spans="1:9" s="3" customFormat="1" ht="12">
      <c r="A96" s="18" t="s">
        <v>90</v>
      </c>
      <c r="B96" s="19"/>
      <c r="C96" s="19"/>
      <c r="D96" s="19"/>
      <c r="E96" s="20"/>
      <c r="F96" s="7">
        <f>SUM(F82:F95)</f>
        <v>673586000</v>
      </c>
      <c r="G96" s="7">
        <f>SUM(G82:G95)</f>
        <v>391990879</v>
      </c>
      <c r="H96" s="7">
        <f>SUM(H82:H95)</f>
        <v>281595121</v>
      </c>
      <c r="I96" s="7">
        <f>G96/F96*100</f>
        <v>58.194629787436206</v>
      </c>
    </row>
    <row r="97" spans="1:9" ht="24">
      <c r="A97" s="12" t="s">
        <v>3</v>
      </c>
      <c r="B97" s="12" t="s">
        <v>45</v>
      </c>
      <c r="C97" s="5" t="s">
        <v>91</v>
      </c>
      <c r="D97" s="12" t="s">
        <v>37</v>
      </c>
      <c r="E97" s="13" t="s">
        <v>75</v>
      </c>
      <c r="F97" s="14">
        <v>100</v>
      </c>
      <c r="G97" s="15">
        <v>0</v>
      </c>
      <c r="H97" s="14">
        <v>100</v>
      </c>
      <c r="I97" s="14">
        <v>0</v>
      </c>
    </row>
    <row r="98" spans="1:9" ht="24">
      <c r="A98" s="12" t="s">
        <v>3</v>
      </c>
      <c r="B98" s="12" t="s">
        <v>45</v>
      </c>
      <c r="C98" s="5" t="s">
        <v>91</v>
      </c>
      <c r="D98" s="12" t="s">
        <v>31</v>
      </c>
      <c r="E98" s="13" t="s">
        <v>32</v>
      </c>
      <c r="F98" s="14">
        <v>1510000</v>
      </c>
      <c r="G98" s="15">
        <v>0</v>
      </c>
      <c r="H98" s="14">
        <v>1510000</v>
      </c>
      <c r="I98" s="14">
        <v>0</v>
      </c>
    </row>
    <row r="99" spans="1:9" ht="24">
      <c r="A99" s="12" t="s">
        <v>3</v>
      </c>
      <c r="B99" s="12" t="s">
        <v>45</v>
      </c>
      <c r="C99" s="5" t="s">
        <v>91</v>
      </c>
      <c r="D99" s="12" t="s">
        <v>38</v>
      </c>
      <c r="E99" s="13" t="s">
        <v>39</v>
      </c>
      <c r="F99" s="14">
        <v>7737400</v>
      </c>
      <c r="G99" s="15">
        <v>1777838</v>
      </c>
      <c r="H99" s="14">
        <v>5959562</v>
      </c>
      <c r="I99" s="14">
        <v>22.98</v>
      </c>
    </row>
    <row r="100" spans="1:9" s="3" customFormat="1" ht="12">
      <c r="A100" s="18" t="s">
        <v>92</v>
      </c>
      <c r="B100" s="19"/>
      <c r="C100" s="19"/>
      <c r="D100" s="19"/>
      <c r="E100" s="20"/>
      <c r="F100" s="7">
        <f>SUM(F97:F99)</f>
        <v>9247500</v>
      </c>
      <c r="G100" s="7">
        <f>SUM(G97:G99)</f>
        <v>1777838</v>
      </c>
      <c r="H100" s="7">
        <f>SUM(H97:H99)</f>
        <v>7469662</v>
      </c>
      <c r="I100" s="7">
        <f>G100/F100</f>
        <v>0.1922506623411733</v>
      </c>
    </row>
    <row r="101" spans="1:9" ht="22.5">
      <c r="A101" s="12" t="s">
        <v>3</v>
      </c>
      <c r="B101" s="12" t="s">
        <v>46</v>
      </c>
      <c r="C101" s="5" t="s">
        <v>93</v>
      </c>
      <c r="D101" s="12" t="s">
        <v>25</v>
      </c>
      <c r="E101" s="13" t="s">
        <v>71</v>
      </c>
      <c r="F101" s="14">
        <v>120000000</v>
      </c>
      <c r="G101" s="15">
        <v>93936356</v>
      </c>
      <c r="H101" s="14">
        <v>26063644</v>
      </c>
      <c r="I101" s="14">
        <v>78.28</v>
      </c>
    </row>
    <row r="102" spans="1:9" ht="12.75">
      <c r="A102" s="12" t="s">
        <v>3</v>
      </c>
      <c r="B102" s="12" t="s">
        <v>46</v>
      </c>
      <c r="C102" s="5" t="s">
        <v>93</v>
      </c>
      <c r="D102" s="12" t="s">
        <v>27</v>
      </c>
      <c r="E102" s="13" t="s">
        <v>28</v>
      </c>
      <c r="F102" s="14">
        <v>554000000</v>
      </c>
      <c r="G102" s="15">
        <v>422295990</v>
      </c>
      <c r="H102" s="14">
        <v>131704010</v>
      </c>
      <c r="I102" s="14">
        <v>76.23</v>
      </c>
    </row>
    <row r="103" spans="1:9" ht="12.75">
      <c r="A103" s="12" t="s">
        <v>3</v>
      </c>
      <c r="B103" s="12" t="s">
        <v>46</v>
      </c>
      <c r="C103" s="5" t="s">
        <v>93</v>
      </c>
      <c r="D103" s="12" t="s">
        <v>47</v>
      </c>
      <c r="E103" s="13" t="s">
        <v>48</v>
      </c>
      <c r="F103" s="14">
        <v>8663284000</v>
      </c>
      <c r="G103" s="15">
        <v>6588669726</v>
      </c>
      <c r="H103" s="14">
        <v>2074614274</v>
      </c>
      <c r="I103" s="14">
        <v>76.05</v>
      </c>
    </row>
    <row r="104" spans="1:9" s="3" customFormat="1" ht="12">
      <c r="A104" s="18" t="s">
        <v>94</v>
      </c>
      <c r="B104" s="19"/>
      <c r="C104" s="19"/>
      <c r="D104" s="19"/>
      <c r="E104" s="20"/>
      <c r="F104" s="7">
        <f>SUM(F101:F103)</f>
        <v>9337284000</v>
      </c>
      <c r="G104" s="7">
        <f>SUM(G101:G103)</f>
        <v>7104902072</v>
      </c>
      <c r="H104" s="7">
        <f>SUM(H101:H103)</f>
        <v>2232381928</v>
      </c>
      <c r="I104" s="7">
        <f>G104/F104*100</f>
        <v>76.09174222397004</v>
      </c>
    </row>
    <row r="105" spans="1:9" ht="12.75">
      <c r="A105" s="12" t="s">
        <v>3</v>
      </c>
      <c r="B105" s="12" t="s">
        <v>49</v>
      </c>
      <c r="C105" s="13" t="s">
        <v>95</v>
      </c>
      <c r="D105" s="12" t="s">
        <v>47</v>
      </c>
      <c r="E105" s="13" t="s">
        <v>48</v>
      </c>
      <c r="F105" s="14">
        <v>61000000</v>
      </c>
      <c r="G105" s="15">
        <v>39361262</v>
      </c>
      <c r="H105" s="14">
        <v>21638738</v>
      </c>
      <c r="I105" s="14">
        <v>64.53</v>
      </c>
    </row>
    <row r="106" spans="1:9" s="3" customFormat="1" ht="12">
      <c r="A106" s="18" t="s">
        <v>107</v>
      </c>
      <c r="B106" s="19"/>
      <c r="C106" s="19"/>
      <c r="D106" s="19"/>
      <c r="E106" s="20"/>
      <c r="F106" s="7">
        <f>SUM(F105)</f>
        <v>61000000</v>
      </c>
      <c r="G106" s="7">
        <f>SUM(G105)</f>
        <v>39361262</v>
      </c>
      <c r="H106" s="7">
        <f>SUM(H105)</f>
        <v>21638738</v>
      </c>
      <c r="I106" s="7">
        <f>G106/F106*100</f>
        <v>64.52665901639344</v>
      </c>
    </row>
    <row r="107" spans="1:9" ht="12.75">
      <c r="A107" s="12" t="s">
        <v>3</v>
      </c>
      <c r="B107" s="12" t="s">
        <v>50</v>
      </c>
      <c r="C107" s="5" t="s">
        <v>96</v>
      </c>
      <c r="D107" s="12" t="s">
        <v>47</v>
      </c>
      <c r="E107" s="13" t="s">
        <v>48</v>
      </c>
      <c r="F107" s="14">
        <v>4060192000</v>
      </c>
      <c r="G107" s="15">
        <v>3060563123</v>
      </c>
      <c r="H107" s="14">
        <v>999628877</v>
      </c>
      <c r="I107" s="14">
        <v>75.38</v>
      </c>
    </row>
    <row r="108" spans="1:9" s="3" customFormat="1" ht="12">
      <c r="A108" s="18" t="s">
        <v>108</v>
      </c>
      <c r="B108" s="19"/>
      <c r="C108" s="19"/>
      <c r="D108" s="19"/>
      <c r="E108" s="20"/>
      <c r="F108" s="7">
        <f>SUM(F107)</f>
        <v>4060192000</v>
      </c>
      <c r="G108" s="7">
        <f>SUM(G107)</f>
        <v>3060563123</v>
      </c>
      <c r="H108" s="7">
        <f>SUM(H107)</f>
        <v>999628877</v>
      </c>
      <c r="I108" s="7">
        <f>G108/F108*100</f>
        <v>75.37976339542564</v>
      </c>
    </row>
    <row r="109" spans="1:9" ht="22.5">
      <c r="A109" s="12" t="s">
        <v>3</v>
      </c>
      <c r="B109" s="12" t="s">
        <v>51</v>
      </c>
      <c r="C109" s="5" t="s">
        <v>97</v>
      </c>
      <c r="D109" s="12" t="s">
        <v>25</v>
      </c>
      <c r="E109" s="13" t="s">
        <v>71</v>
      </c>
      <c r="F109" s="14">
        <v>15000000</v>
      </c>
      <c r="G109" s="15">
        <v>10500752</v>
      </c>
      <c r="H109" s="14">
        <v>4499248</v>
      </c>
      <c r="I109" s="14">
        <v>70.01</v>
      </c>
    </row>
    <row r="110" spans="1:9" ht="12.75">
      <c r="A110" s="12" t="s">
        <v>3</v>
      </c>
      <c r="B110" s="12" t="s">
        <v>51</v>
      </c>
      <c r="C110" s="5" t="s">
        <v>97</v>
      </c>
      <c r="D110" s="12" t="s">
        <v>47</v>
      </c>
      <c r="E110" s="13" t="s">
        <v>48</v>
      </c>
      <c r="F110" s="14">
        <v>411316000</v>
      </c>
      <c r="G110" s="15">
        <v>309939266</v>
      </c>
      <c r="H110" s="14">
        <v>101376734</v>
      </c>
      <c r="I110" s="14">
        <v>75.35</v>
      </c>
    </row>
    <row r="111" spans="1:9" s="3" customFormat="1" ht="12">
      <c r="A111" s="18" t="s">
        <v>109</v>
      </c>
      <c r="B111" s="19"/>
      <c r="C111" s="19"/>
      <c r="D111" s="19"/>
      <c r="E111" s="20"/>
      <c r="F111" s="7">
        <f>SUM(F109:F110)</f>
        <v>426316000</v>
      </c>
      <c r="G111" s="7">
        <f>SUM(G109:G110)</f>
        <v>320440018</v>
      </c>
      <c r="H111" s="7">
        <f>SUM(H109:H110)</f>
        <v>105875982</v>
      </c>
      <c r="I111" s="7">
        <f>G111/F111*100</f>
        <v>75.16490537535537</v>
      </c>
    </row>
    <row r="112" spans="1:9" ht="22.5">
      <c r="A112" s="12" t="s">
        <v>3</v>
      </c>
      <c r="B112" s="12" t="s">
        <v>52</v>
      </c>
      <c r="C112" s="5" t="s">
        <v>98</v>
      </c>
      <c r="D112" s="12" t="s">
        <v>25</v>
      </c>
      <c r="E112" s="13" t="s">
        <v>71</v>
      </c>
      <c r="F112" s="14">
        <v>3000000</v>
      </c>
      <c r="G112" s="15">
        <v>0</v>
      </c>
      <c r="H112" s="14">
        <v>3000000</v>
      </c>
      <c r="I112" s="14">
        <v>0</v>
      </c>
    </row>
    <row r="113" spans="1:9" ht="12.75">
      <c r="A113" s="12" t="s">
        <v>3</v>
      </c>
      <c r="B113" s="12" t="s">
        <v>52</v>
      </c>
      <c r="C113" s="5" t="s">
        <v>98</v>
      </c>
      <c r="D113" s="12" t="s">
        <v>47</v>
      </c>
      <c r="E113" s="13" t="s">
        <v>48</v>
      </c>
      <c r="F113" s="14">
        <v>8500000</v>
      </c>
      <c r="G113" s="15">
        <v>5446400</v>
      </c>
      <c r="H113" s="14">
        <v>3053600</v>
      </c>
      <c r="I113" s="14">
        <v>64.08</v>
      </c>
    </row>
    <row r="114" spans="1:9" s="3" customFormat="1" ht="12">
      <c r="A114" s="18" t="s">
        <v>110</v>
      </c>
      <c r="B114" s="19"/>
      <c r="C114" s="19"/>
      <c r="D114" s="19"/>
      <c r="E114" s="20"/>
      <c r="F114" s="7">
        <f>SUM(F112:F113)</f>
        <v>11500000</v>
      </c>
      <c r="G114" s="7">
        <f>SUM(G112:G113)</f>
        <v>5446400</v>
      </c>
      <c r="H114" s="7">
        <f>SUM(H112:H113)</f>
        <v>6053600</v>
      </c>
      <c r="I114" s="7">
        <f>G114/F114*100</f>
        <v>47.36</v>
      </c>
    </row>
    <row r="115" spans="1:9" ht="12.75">
      <c r="A115" s="12" t="s">
        <v>3</v>
      </c>
      <c r="B115" s="12" t="s">
        <v>53</v>
      </c>
      <c r="C115" s="5" t="s">
        <v>99</v>
      </c>
      <c r="D115" s="12" t="s">
        <v>54</v>
      </c>
      <c r="E115" s="13" t="s">
        <v>55</v>
      </c>
      <c r="F115" s="14">
        <v>18015500000</v>
      </c>
      <c r="G115" s="15">
        <v>17417000000</v>
      </c>
      <c r="H115" s="14">
        <v>598500000</v>
      </c>
      <c r="I115" s="14">
        <v>96.68</v>
      </c>
    </row>
    <row r="116" spans="1:9" s="3" customFormat="1" ht="12">
      <c r="A116" s="18" t="s">
        <v>111</v>
      </c>
      <c r="B116" s="19"/>
      <c r="C116" s="19"/>
      <c r="D116" s="19"/>
      <c r="E116" s="20"/>
      <c r="F116" s="7">
        <f>SUM(F115)</f>
        <v>18015500000</v>
      </c>
      <c r="G116" s="7">
        <f>SUM(G115)</f>
        <v>17417000000</v>
      </c>
      <c r="H116" s="7">
        <f>SUM(H115)</f>
        <v>598500000</v>
      </c>
      <c r="I116" s="7">
        <f>G116/F116*100</f>
        <v>96.67786073103716</v>
      </c>
    </row>
    <row r="117" spans="1:9" ht="12.75">
      <c r="A117" s="12" t="s">
        <v>3</v>
      </c>
      <c r="B117" s="12" t="s">
        <v>56</v>
      </c>
      <c r="C117" s="5" t="s">
        <v>100</v>
      </c>
      <c r="D117" s="12" t="s">
        <v>54</v>
      </c>
      <c r="E117" s="13" t="s">
        <v>55</v>
      </c>
      <c r="F117" s="14">
        <v>12400000000</v>
      </c>
      <c r="G117" s="15">
        <v>8849999997</v>
      </c>
      <c r="H117" s="14">
        <v>3550000003</v>
      </c>
      <c r="I117" s="14">
        <v>71.37</v>
      </c>
    </row>
    <row r="118" spans="1:9" s="3" customFormat="1" ht="12">
      <c r="A118" s="18" t="s">
        <v>112</v>
      </c>
      <c r="B118" s="19"/>
      <c r="C118" s="19"/>
      <c r="D118" s="19"/>
      <c r="E118" s="20"/>
      <c r="F118" s="7">
        <f>SUM(F117)</f>
        <v>12400000000</v>
      </c>
      <c r="G118" s="7">
        <f>SUM(G117)</f>
        <v>8849999997</v>
      </c>
      <c r="H118" s="7">
        <f>SUM(H117)</f>
        <v>3550000003</v>
      </c>
      <c r="I118" s="7">
        <f>G118/F118*100</f>
        <v>71.37096771774193</v>
      </c>
    </row>
    <row r="119" spans="1:9" ht="12.75">
      <c r="A119" s="12" t="s">
        <v>3</v>
      </c>
      <c r="B119" s="12" t="s">
        <v>57</v>
      </c>
      <c r="C119" s="5" t="s">
        <v>101</v>
      </c>
      <c r="D119" s="12" t="s">
        <v>12</v>
      </c>
      <c r="E119" s="13" t="s">
        <v>13</v>
      </c>
      <c r="F119" s="14">
        <v>30000</v>
      </c>
      <c r="G119" s="15">
        <v>0</v>
      </c>
      <c r="H119" s="14">
        <v>30000</v>
      </c>
      <c r="I119" s="14">
        <v>0</v>
      </c>
    </row>
    <row r="120" spans="1:9" ht="22.5">
      <c r="A120" s="12" t="s">
        <v>3</v>
      </c>
      <c r="B120" s="12" t="s">
        <v>57</v>
      </c>
      <c r="C120" s="5" t="s">
        <v>101</v>
      </c>
      <c r="D120" s="12" t="s">
        <v>14</v>
      </c>
      <c r="E120" s="13" t="s">
        <v>70</v>
      </c>
      <c r="F120" s="14">
        <v>200000</v>
      </c>
      <c r="G120" s="15">
        <v>79159</v>
      </c>
      <c r="H120" s="14">
        <v>120841</v>
      </c>
      <c r="I120" s="14">
        <v>39.58</v>
      </c>
    </row>
    <row r="121" spans="1:9" ht="12.75">
      <c r="A121" s="12" t="s">
        <v>3</v>
      </c>
      <c r="B121" s="12" t="s">
        <v>57</v>
      </c>
      <c r="C121" s="5" t="s">
        <v>101</v>
      </c>
      <c r="D121" s="12" t="s">
        <v>17</v>
      </c>
      <c r="E121" s="13" t="s">
        <v>18</v>
      </c>
      <c r="F121" s="14">
        <v>40000</v>
      </c>
      <c r="G121" s="15">
        <v>5892</v>
      </c>
      <c r="H121" s="14">
        <v>34108</v>
      </c>
      <c r="I121" s="14">
        <v>14.73</v>
      </c>
    </row>
    <row r="122" spans="1:9" ht="12.75">
      <c r="A122" s="12" t="s">
        <v>3</v>
      </c>
      <c r="B122" s="12" t="s">
        <v>57</v>
      </c>
      <c r="C122" s="5" t="s">
        <v>101</v>
      </c>
      <c r="D122" s="12" t="s">
        <v>19</v>
      </c>
      <c r="E122" s="13" t="s">
        <v>20</v>
      </c>
      <c r="F122" s="14">
        <v>114000</v>
      </c>
      <c r="G122" s="15">
        <v>76024</v>
      </c>
      <c r="H122" s="14">
        <v>37976</v>
      </c>
      <c r="I122" s="14">
        <v>66.69</v>
      </c>
    </row>
    <row r="123" spans="1:9" ht="12.75">
      <c r="A123" s="12" t="s">
        <v>3</v>
      </c>
      <c r="B123" s="12" t="s">
        <v>57</v>
      </c>
      <c r="C123" s="5" t="s">
        <v>101</v>
      </c>
      <c r="D123" s="12" t="s">
        <v>21</v>
      </c>
      <c r="E123" s="13" t="s">
        <v>22</v>
      </c>
      <c r="F123" s="14">
        <v>10000</v>
      </c>
      <c r="G123" s="15">
        <v>2400</v>
      </c>
      <c r="H123" s="14">
        <v>7600</v>
      </c>
      <c r="I123" s="14">
        <v>24</v>
      </c>
    </row>
    <row r="124" spans="1:9" ht="12.75">
      <c r="A124" s="12" t="s">
        <v>3</v>
      </c>
      <c r="B124" s="12" t="s">
        <v>57</v>
      </c>
      <c r="C124" s="5" t="s">
        <v>101</v>
      </c>
      <c r="D124" s="12" t="s">
        <v>26</v>
      </c>
      <c r="E124" s="13" t="s">
        <v>72</v>
      </c>
      <c r="F124" s="14">
        <v>1622000</v>
      </c>
      <c r="G124" s="15">
        <v>1076474</v>
      </c>
      <c r="H124" s="14">
        <v>545526</v>
      </c>
      <c r="I124" s="14">
        <v>66.37</v>
      </c>
    </row>
    <row r="125" spans="1:9" s="3" customFormat="1" ht="12">
      <c r="A125" s="18" t="s">
        <v>113</v>
      </c>
      <c r="B125" s="19"/>
      <c r="C125" s="19"/>
      <c r="D125" s="19"/>
      <c r="E125" s="20"/>
      <c r="F125" s="7">
        <f>SUM(F119:F124)</f>
        <v>2016000</v>
      </c>
      <c r="G125" s="7">
        <f>SUM(G119:G124)</f>
        <v>1239949</v>
      </c>
      <c r="H125" s="7">
        <f>SUM(H119:H124)</f>
        <v>776051</v>
      </c>
      <c r="I125" s="7">
        <f>G125/F125*100</f>
        <v>61.505406746031746</v>
      </c>
    </row>
    <row r="126" spans="1:9" ht="12.75">
      <c r="A126" s="12" t="s">
        <v>3</v>
      </c>
      <c r="B126" s="12" t="s">
        <v>58</v>
      </c>
      <c r="C126" s="5" t="s">
        <v>102</v>
      </c>
      <c r="D126" s="12" t="s">
        <v>59</v>
      </c>
      <c r="E126" s="13" t="s">
        <v>60</v>
      </c>
      <c r="F126" s="14">
        <v>2870969000</v>
      </c>
      <c r="G126" s="15">
        <v>2035973402</v>
      </c>
      <c r="H126" s="14">
        <v>834995598</v>
      </c>
      <c r="I126" s="14">
        <v>70.92</v>
      </c>
    </row>
    <row r="127" spans="1:9" s="3" customFormat="1" ht="12">
      <c r="A127" s="18" t="s">
        <v>114</v>
      </c>
      <c r="B127" s="19"/>
      <c r="C127" s="19"/>
      <c r="D127" s="19"/>
      <c r="E127" s="20"/>
      <c r="F127" s="7">
        <f>SUM(F126)</f>
        <v>2870969000</v>
      </c>
      <c r="G127" s="7">
        <f>SUM(G126)</f>
        <v>2035973402</v>
      </c>
      <c r="H127" s="7">
        <f>SUM(H126)</f>
        <v>834995598</v>
      </c>
      <c r="I127" s="7">
        <f>G127/F127*100</f>
        <v>70.91589640988809</v>
      </c>
    </row>
    <row r="128" spans="1:9" ht="12.75">
      <c r="A128" s="12" t="s">
        <v>3</v>
      </c>
      <c r="B128" s="12" t="s">
        <v>61</v>
      </c>
      <c r="C128" s="5" t="s">
        <v>103</v>
      </c>
      <c r="D128" s="12" t="s">
        <v>54</v>
      </c>
      <c r="E128" s="13" t="s">
        <v>55</v>
      </c>
      <c r="F128" s="14">
        <v>732000000</v>
      </c>
      <c r="G128" s="15">
        <v>731301354</v>
      </c>
      <c r="H128" s="14">
        <v>698646</v>
      </c>
      <c r="I128" s="14">
        <v>99.9</v>
      </c>
    </row>
    <row r="129" spans="1:9" ht="12.75">
      <c r="A129" s="12" t="s">
        <v>3</v>
      </c>
      <c r="B129" s="12" t="s">
        <v>61</v>
      </c>
      <c r="C129" s="5" t="s">
        <v>103</v>
      </c>
      <c r="D129" s="12" t="s">
        <v>62</v>
      </c>
      <c r="E129" s="13" t="s">
        <v>126</v>
      </c>
      <c r="F129" s="14">
        <v>47000000</v>
      </c>
      <c r="G129" s="15">
        <v>46657231</v>
      </c>
      <c r="H129" s="14">
        <v>342769</v>
      </c>
      <c r="I129" s="14">
        <v>99.27</v>
      </c>
    </row>
    <row r="130" spans="1:9" ht="22.5">
      <c r="A130" s="12" t="s">
        <v>3</v>
      </c>
      <c r="B130" s="12" t="s">
        <v>61</v>
      </c>
      <c r="C130" s="5" t="s">
        <v>103</v>
      </c>
      <c r="D130" s="12" t="s">
        <v>25</v>
      </c>
      <c r="E130" s="13" t="s">
        <v>71</v>
      </c>
      <c r="F130" s="14">
        <v>311000000</v>
      </c>
      <c r="G130" s="15">
        <v>310978982</v>
      </c>
      <c r="H130" s="14">
        <v>21018</v>
      </c>
      <c r="I130" s="14">
        <v>99.99</v>
      </c>
    </row>
    <row r="131" spans="1:9" ht="12.75">
      <c r="A131" s="12" t="s">
        <v>3</v>
      </c>
      <c r="B131" s="12" t="s">
        <v>61</v>
      </c>
      <c r="C131" s="5" t="s">
        <v>103</v>
      </c>
      <c r="D131" s="12" t="s">
        <v>27</v>
      </c>
      <c r="E131" s="13" t="s">
        <v>28</v>
      </c>
      <c r="F131" s="14">
        <v>21543000</v>
      </c>
      <c r="G131" s="15">
        <v>21332569</v>
      </c>
      <c r="H131" s="14">
        <v>210431</v>
      </c>
      <c r="I131" s="14">
        <v>99.02</v>
      </c>
    </row>
    <row r="132" spans="1:9" s="3" customFormat="1" ht="12">
      <c r="A132" s="18" t="s">
        <v>115</v>
      </c>
      <c r="B132" s="19"/>
      <c r="C132" s="19"/>
      <c r="D132" s="19"/>
      <c r="E132" s="20"/>
      <c r="F132" s="7">
        <f>SUM(F128:F131)</f>
        <v>1111543000</v>
      </c>
      <c r="G132" s="7">
        <f>SUM(G128:G131)</f>
        <v>1110270136</v>
      </c>
      <c r="H132" s="7">
        <f>SUM(H128:H131)</f>
        <v>1272864</v>
      </c>
      <c r="I132" s="7">
        <f>G132/F132*100</f>
        <v>99.88548675129977</v>
      </c>
    </row>
    <row r="133" spans="1:9" ht="22.5">
      <c r="A133" s="12" t="s">
        <v>3</v>
      </c>
      <c r="B133" s="12" t="s">
        <v>63</v>
      </c>
      <c r="C133" s="5" t="s">
        <v>104</v>
      </c>
      <c r="D133" s="12" t="s">
        <v>62</v>
      </c>
      <c r="E133" s="13" t="s">
        <v>126</v>
      </c>
      <c r="F133" s="14">
        <v>272000000</v>
      </c>
      <c r="G133" s="15">
        <v>0</v>
      </c>
      <c r="H133" s="14">
        <v>272000000</v>
      </c>
      <c r="I133" s="14">
        <v>0</v>
      </c>
    </row>
    <row r="134" spans="1:9" s="3" customFormat="1" ht="12">
      <c r="A134" s="18" t="s">
        <v>116</v>
      </c>
      <c r="B134" s="19"/>
      <c r="C134" s="19"/>
      <c r="D134" s="19"/>
      <c r="E134" s="20"/>
      <c r="F134" s="7">
        <f>SUM(F133)</f>
        <v>272000000</v>
      </c>
      <c r="G134" s="7">
        <f>SUM(G133)</f>
        <v>0</v>
      </c>
      <c r="H134" s="7">
        <f>F134-G134</f>
        <v>272000000</v>
      </c>
      <c r="I134" s="7">
        <f>G134/F134*100</f>
        <v>0</v>
      </c>
    </row>
    <row r="135" spans="1:9" ht="12.75">
      <c r="A135" s="12" t="s">
        <v>3</v>
      </c>
      <c r="B135" s="12" t="s">
        <v>64</v>
      </c>
      <c r="C135" s="13" t="s">
        <v>105</v>
      </c>
      <c r="D135" s="12" t="s">
        <v>19</v>
      </c>
      <c r="E135" s="13" t="s">
        <v>20</v>
      </c>
      <c r="F135" s="14">
        <v>200000</v>
      </c>
      <c r="G135" s="15">
        <v>0</v>
      </c>
      <c r="H135" s="14">
        <v>200000</v>
      </c>
      <c r="I135" s="14">
        <v>0</v>
      </c>
    </row>
    <row r="136" spans="1:9" s="3" customFormat="1" ht="12">
      <c r="A136" s="18" t="s">
        <v>117</v>
      </c>
      <c r="B136" s="19"/>
      <c r="C136" s="19"/>
      <c r="D136" s="19"/>
      <c r="E136" s="20"/>
      <c r="F136" s="7">
        <f>SUM(F135)</f>
        <v>200000</v>
      </c>
      <c r="G136" s="7">
        <f>SUM(G135)</f>
        <v>0</v>
      </c>
      <c r="H136" s="7">
        <f>F136-G136</f>
        <v>200000</v>
      </c>
      <c r="I136" s="7">
        <f>G136/F136*100</f>
        <v>0</v>
      </c>
    </row>
    <row r="137" spans="1:9" ht="12.75">
      <c r="A137" s="12" t="s">
        <v>3</v>
      </c>
      <c r="B137" s="12" t="s">
        <v>65</v>
      </c>
      <c r="C137" s="13" t="s">
        <v>106</v>
      </c>
      <c r="D137" s="12" t="s">
        <v>19</v>
      </c>
      <c r="E137" s="13" t="s">
        <v>20</v>
      </c>
      <c r="F137" s="14">
        <v>3911000</v>
      </c>
      <c r="G137" s="15">
        <v>0</v>
      </c>
      <c r="H137" s="14">
        <v>3911000</v>
      </c>
      <c r="I137" s="14">
        <v>0</v>
      </c>
    </row>
    <row r="138" spans="1:9" s="3" customFormat="1" ht="12">
      <c r="A138" s="18" t="s">
        <v>118</v>
      </c>
      <c r="B138" s="19"/>
      <c r="C138" s="19"/>
      <c r="D138" s="19"/>
      <c r="E138" s="20"/>
      <c r="F138" s="7">
        <f>SUM(F137)</f>
        <v>3911000</v>
      </c>
      <c r="G138" s="7">
        <f>SUM(G137)</f>
        <v>0</v>
      </c>
      <c r="H138" s="7">
        <f>F138-G138</f>
        <v>3911000</v>
      </c>
      <c r="I138" s="7">
        <v>0</v>
      </c>
    </row>
    <row r="139" spans="1:9" s="3" customFormat="1" ht="12">
      <c r="A139" s="18" t="s">
        <v>119</v>
      </c>
      <c r="B139" s="19"/>
      <c r="C139" s="19"/>
      <c r="D139" s="19"/>
      <c r="E139" s="20"/>
      <c r="F139" s="11">
        <f>F20+F33+F37+F52+F64+F77+F81+F96+F100+F104+F106+F108+F111+F114+F116+F118+F125+F127+F132+F134+F136+F138</f>
        <v>54059788000</v>
      </c>
      <c r="G139" s="11">
        <f>G20+G33+G37+G52+G64+G77+G81+G96+G100+G104+G106+G108+G111+G114+G116+G118+G125+G127+G132+G134+G136+G138</f>
        <v>44151068757</v>
      </c>
      <c r="H139" s="11">
        <f>H20+H33+H37+H52+H64+H77+H81+H96+H100+H104+H106+H108+H111+H114+H116+H118+H125+H127+H132+H134+H136+H138</f>
        <v>9908719243</v>
      </c>
      <c r="I139" s="7">
        <f>G139/F139*100</f>
        <v>81.6708137238718</v>
      </c>
    </row>
    <row r="142" spans="6:9" ht="12.75">
      <c r="F142" s="14"/>
      <c r="G142" s="14"/>
      <c r="H142" s="14"/>
      <c r="I142" s="14"/>
    </row>
    <row r="143" spans="6:9" ht="12.75">
      <c r="F143" s="17"/>
      <c r="G143" s="17"/>
      <c r="H143" s="17"/>
      <c r="I143" s="17"/>
    </row>
  </sheetData>
  <sheetProtection/>
  <mergeCells count="26">
    <mergeCell ref="A52:E52"/>
    <mergeCell ref="A64:E64"/>
    <mergeCell ref="A77:E77"/>
    <mergeCell ref="A81:E81"/>
    <mergeCell ref="A96:E96"/>
    <mergeCell ref="A100:E100"/>
    <mergeCell ref="A1:I1"/>
    <mergeCell ref="B3:C3"/>
    <mergeCell ref="D3:E3"/>
    <mergeCell ref="A20:E20"/>
    <mergeCell ref="A33:E33"/>
    <mergeCell ref="A37:E37"/>
    <mergeCell ref="A104:E104"/>
    <mergeCell ref="A106:E106"/>
    <mergeCell ref="A108:E108"/>
    <mergeCell ref="A111:E111"/>
    <mergeCell ref="A114:E114"/>
    <mergeCell ref="A116:E116"/>
    <mergeCell ref="A138:E138"/>
    <mergeCell ref="A139:E139"/>
    <mergeCell ref="A118:E118"/>
    <mergeCell ref="A125:E125"/>
    <mergeCell ref="A127:E127"/>
    <mergeCell ref="A132:E132"/>
    <mergeCell ref="A134:E134"/>
    <mergeCell ref="A136:E136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Slavica Kostovska</cp:lastModifiedBy>
  <cp:lastPrinted>2023-11-14T21:49:54Z</cp:lastPrinted>
  <dcterms:created xsi:type="dcterms:W3CDTF">2023-11-14T20:09:17Z</dcterms:created>
  <dcterms:modified xsi:type="dcterms:W3CDTF">2023-11-15T08:00:34Z</dcterms:modified>
  <cp:category/>
  <cp:version/>
  <cp:contentType/>
  <cp:contentStatus/>
</cp:coreProperties>
</file>